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4"/>
  <workbookPr/>
  <mc:AlternateContent xmlns:mc="http://schemas.openxmlformats.org/markup-compatibility/2006">
    <mc:Choice Requires="x15">
      <x15ac:absPath xmlns:x15ac="http://schemas.microsoft.com/office/spreadsheetml/2010/11/ac" url="C:\Users\2200290\MRI Dropbox\プロジェクトP2020\P202079-01_工場領域におけるサイバーセキュリティ活動支援（R7）\【社内限定】P202079-01_工場領域におけるサイバーセキュリティ活動支援（R7）\06遂行\01_ガイドライン・チェックリストの作成\"/>
    </mc:Choice>
  </mc:AlternateContent>
  <xr:revisionPtr revIDLastSave="0" documentId="13_ncr:1_{C93A0A90-7816-428B-B565-F24D68CD05A3}" xr6:coauthVersionLast="47" xr6:coauthVersionMax="47" xr10:uidLastSave="{00000000-0000-0000-0000-000000000000}"/>
  <bookViews>
    <workbookView xWindow="-120" yWindow="-120" windowWidth="29040" windowHeight="15720" xr2:uid="{18294E3C-5E1D-4227-A202-EA0213D4465D}"/>
  </bookViews>
  <sheets>
    <sheet name="最終版" sheetId="2" r:id="rId1"/>
    <sheet name="Sheet3" sheetId="5" state="hidden" r:id="rId2"/>
  </sheets>
  <externalReferences>
    <externalReference r:id="rId3"/>
  </externalReferences>
  <definedNames>
    <definedName name="___Dis898" hidden="1">{"Annual Cash Budget",#N/A,FALSE,"98 Cash";"Running Budget",#N/A,FALSE,"98 Cash";"Actual Cash Flow Summary",#N/A,FALSE,"98 Cash";"Revised Budget",#N/A,FALSE,"98 Cash";"Variances",#N/A,FALSE,"98 Cash";"Cash Distribution Summary",#N/A,FALSE,"98 Cash"}</definedName>
    <definedName name="___rr3" hidden="1">{"Annual Cash Budget",#N/A,FALSE,"98 Cash";"Running Budget",#N/A,FALSE,"98 Cash";"Actual Cash Flow Summary",#N/A,FALSE,"98 Cash";"Revised Budget",#N/A,FALSE,"98 Cash";"Variances",#N/A,FALSE,"98 Cash";"Cash Distribution Summary",#N/A,FALSE,"98 Cash"}</definedName>
    <definedName name="__123Graph_ACASHFLOW" hidden="1">[1]Revenue!#REF!</definedName>
    <definedName name="__123Graph_B" hidden="1">[1]Revenue!#REF!</definedName>
    <definedName name="__123Graph_BCASHFLOW" hidden="1">[1]Revenue!#REF!</definedName>
    <definedName name="_Dis898" hidden="1">{"Annual Cash Budget",#N/A,FALSE,"98 Cash";"Running Budget",#N/A,FALSE,"98 Cash";"Actual Cash Flow Summary",#N/A,FALSE,"98 Cash";"Revised Budget",#N/A,FALSE,"98 Cash";"Variances",#N/A,FALSE,"98 Cash";"Cash Distribution Summary",#N/A,FALSE,"98 Cash"}</definedName>
    <definedName name="_Fill" hidden="1">#REF!</definedName>
    <definedName name="_xlnm._FilterDatabase" localSheetId="0" hidden="1">最終版!$A$12:$L$76</definedName>
    <definedName name="_Key1" hidden="1">#REF!</definedName>
    <definedName name="_Key2" hidden="1">#REF!</definedName>
    <definedName name="_Order1" hidden="1">255</definedName>
    <definedName name="_Order2" hidden="1">255</definedName>
    <definedName name="_Parse_In" hidden="1">#REF!</definedName>
    <definedName name="_Parse_Out" hidden="1">#REF!</definedName>
    <definedName name="_Regression_Out" hidden="1">#REF!</definedName>
    <definedName name="_Regression_X" hidden="1">#REF!</definedName>
    <definedName name="_Regression_Y" hidden="1">#REF!</definedName>
    <definedName name="_rr3" hidden="1">{"Annual Cash Budget",#N/A,FALSE,"98 Cash";"Running Budget",#N/A,FALSE,"98 Cash";"Actual Cash Flow Summary",#N/A,FALSE,"98 Cash";"Revised Budget",#N/A,FALSE,"98 Cash";"Variances",#N/A,FALSE,"98 Cash";"Cash Distribution Summary",#N/A,FALSE,"98 Cash"}</definedName>
    <definedName name="_Sort" hidden="1">#REF!</definedName>
    <definedName name="_Table1_In1" hidden="1">[1]Revenue!#REF!</definedName>
    <definedName name="_Table1_In2" hidden="1">[1]Assum!#REF!</definedName>
    <definedName name="_Table1_Out" hidden="1">[1]Assum!#REF!</definedName>
    <definedName name="_Table2_Out" hidden="1">#REF!</definedName>
    <definedName name="⑤2" hidden="1">{"'TOYOTA'!$A$1:$R$26"}</definedName>
    <definedName name="anscount" hidden="1">1</definedName>
    <definedName name="AS2DocOpenMode" hidden="1">"AS2DocumentEdit"</definedName>
    <definedName name="fill" hidden="1">[1]Assum!#REF!</definedName>
    <definedName name="fill_" hidden="1">[1]Assum!#REF!</definedName>
    <definedName name="Help" hidden="1">{"Budgeted Income",#N/A,FALSE,"98 GAAP";"Running Budget Income",#N/A,FALSE,"98 GAAP";"Actual Income",#N/A,FALSE,"98 GAAP";"Updated Budget Income",#N/A,FALSE,"98 GAAP";"Income Variance",#N/A,FALSE,"98 GAAP"}</definedName>
    <definedName name="HTML_CodePage" hidden="1">932</definedName>
    <definedName name="HTML_Control" hidden="1">{"'TOYOTA'!$A$1:$R$26"}</definedName>
    <definedName name="HTML_Description" hidden="1">""</definedName>
    <definedName name="HTML_Email" hidden="1">""</definedName>
    <definedName name="HTML_Header" hidden="1">"TOYOTA"</definedName>
    <definedName name="HTML_LastUpdate" hidden="1">"02/04/01"</definedName>
    <definedName name="HTML_LineAfter" hidden="1">FALSE</definedName>
    <definedName name="HTML_LineBefore" hidden="1">FALSE</definedName>
    <definedName name="HTML_Name" hidden="1">"VK"</definedName>
    <definedName name="HTML_OBDlg2" hidden="1">TRUE</definedName>
    <definedName name="HTML_OBDlg4" hidden="1">TRUE</definedName>
    <definedName name="HTML_OS" hidden="1">0</definedName>
    <definedName name="HTML_PathFile" hidden="1">"C:\My Documents\toyota1.html"</definedName>
    <definedName name="HTML_Title" hidden="1">"重心高DB"</definedName>
    <definedName name="jj"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kk"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mm"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SAPBEXdnldView" hidden="1">"3PP1Z91GZXS8LSZUW2IY8TLBB"</definedName>
    <definedName name="SAPBEXrevision" hidden="1">1</definedName>
    <definedName name="SAPBEXsysID" hidden="1">"JP4"</definedName>
    <definedName name="SAPBEXwbID" hidden="1">"3Y1SM4NWUEX6847KEHR35YFPT"</definedName>
    <definedName name="test" hidden="1">[1]Revenue!#REF!</definedName>
    <definedName name="testgaap" hidden="1">{"Budgeted Income",#N/A,FALSE,"98 GAAP";"Running Budget Income",#N/A,FALSE,"98 GAAP";"Actual Income",#N/A,FALSE,"98 GAAP";"Updated Budget Income",#N/A,FALSE,"98 GAAP";"Income Variance",#N/A,FALSE,"98 GAAP"}</definedName>
    <definedName name="tom" hidden="1">#REF!</definedName>
    <definedName name="whocares" hidden="1">{"Budgeted Income",#N/A,FALSE,"98 GAAP";"Running Budget Income",#N/A,FALSE,"98 GAAP";"Actual Income",#N/A,FALSE,"98 GAAP";"Updated Budget Income",#N/A,FALSE,"98 GAAP";"Income Variance",#N/A,FALSE,"98 GAAP"}</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vailability." hidden="1">{#N/A,#N/A,TRUE,"EngExp1";#N/A,#N/A,TRUE,"EngExp2"}</definedName>
    <definedName name="wrn.BidCo." hidden="1">{#N/A,#N/A,FALSE,"BidCo Assumptions";#N/A,#N/A,FALSE,"Credit Stats";#N/A,#N/A,FALSE,"Bidco Summary";#N/A,#N/A,FALSE,"BIDCO Consolidated"}</definedName>
    <definedName name="wrn.DCF._.Valuation." hidden="1">{"value box",#N/A,TRUE,"DPL Inc. Fin Statements";"unlevered free cash flows",#N/A,TRUE,"DPL Inc. Fin Statements"}</definedName>
    <definedName name="wrn.Financials." hidden="1">{#N/A,#N/A,TRUE,"Income Statement";#N/A,#N/A,TRUE,"Balance Sheet";#N/A,#N/A,TRUE,"Cash Flow"}</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Monthly._.Cash._.Report." hidden="1">{"Annual Cash Budget",#N/A,FALSE,"98 Cash";"Running Budget",#N/A,FALSE,"98 Cash";"Actual Cash Flow Summary",#N/A,FALSE,"98 Cash";"Revised Budget",#N/A,FALSE,"98 Cash";"Variances",#N/A,FALSE,"98 Cash";"Cash Distribution Summary",#N/A,FALSE,"98 Cash"}</definedName>
    <definedName name="wrn.Monthly._.GAAP._.Report." hidden="1">{"Budgeted Income",#N/A,FALSE,"98 GAAP";"Running Budget Income",#N/A,FALSE,"98 GAAP";"Actual Income",#N/A,FALSE,"98 GAAP";"Updated Budget Income",#N/A,FALSE,"98 GAAP";"Income Variance",#N/A,FALSE,"98 GAAP"}</definedName>
    <definedName name="wrn.OperMaint1." hidden="1">{#N/A,#N/A,TRUE,"General";#N/A,#N/A,TRUE,"Summary";#N/A,#N/A,TRUE,"LaborCost";#N/A,#N/A,TRUE,"OperExp";#N/A,#N/A,TRUE,"MaintExp";#N/A,#N/A,TRUE,"InitExp";#N/A,#N/A,TRUE,"EngExp1";#N/A,#N/A,TRUE,"EOH Graph"}</definedName>
    <definedName name="wrn.OperMaint2." hidden="1">{#N/A,#N/A,TRUE,"General";#N/A,#N/A,TRUE,"Summary";#N/A,#N/A,TRUE,"LaborCost";#N/A,#N/A,TRUE,"OperExp";#N/A,#N/A,TRUE,"MaintExp";#N/A,#N/A,TRUE,"InitExp";#N/A,#N/A,TRUE,"EngExp1";#N/A,#N/A,TRUE,"EOH Graph";#N/A,#N/A,TRUE,"EngExp2"}</definedName>
    <definedName name="wrn.PrintAll." hidden="1">{"PA1",#N/A,TRUE,"BORDMW";"pa2",#N/A,TRUE,"BORDMW";"PA3",#N/A,TRUE,"BORDMW";"PA4",#N/A,TRUE,"BORDMW"}</definedName>
    <definedName name="wrn.sales." hidden="1">{"sales",#N/A,FALSE,"Sales";"sales existing",#N/A,FALSE,"Sales";"sales rd1",#N/A,FALSE,"Sales";"sales rd2",#N/A,FALSE,"Sales"}</definedName>
    <definedName name="wrn.Wacc." hidden="1">{"Area1",#N/A,FALSE,"OREWACC";"Area2",#N/A,FALSE,"OREWACC"}</definedName>
    <definedName name="zz" hidden="1">[1]Revenue!#REF!</definedName>
    <definedName name="リスト" hidden="1">{#N/A,#N/A,TRUE,"EngExp1";#N/A,#N/A,TRUE,"EngExp2"}</definedName>
    <definedName name="リスト2" hidden="1">{#N/A,#N/A,FALSE,"BidCo Assumptions";#N/A,#N/A,FALSE,"Credit Stats";#N/A,#N/A,FALSE,"Bidco Summary";#N/A,#N/A,FALSE,"BIDCO Consolidated"}</definedName>
    <definedName name="最終" hidden="1">{"Budgeted Income",#N/A,FALSE,"98 GAAP";"Running Budget Income",#N/A,FALSE,"98 GAAP";"Actual Income",#N/A,FALSE,"98 GAAP";"Updated Budget Income",#N/A,FALSE,"98 GAAP";"Income Variance",#N/A,FALSE,"98 GAAP"}</definedName>
    <definedName name="新" hidden="1">{"Budgeted Income",#N/A,FALSE,"98 GAAP";"Running Budget Income",#N/A,FALSE,"98 GAAP";"Actual Income",#N/A,FALSE,"98 GAAP";"Updated Budget Income",#N/A,FALSE,"98 GAAP";"Income Variance",#N/A,FALSE,"98 GAAP"}</definedName>
    <definedName name="清算売却" hidden="1">#REF!</definedName>
    <definedName name="清算売却2" hidden="1">#REF!</definedName>
    <definedName name="清算売却5月29日" hidden="1">#REF!</definedName>
    <definedName name="直前対比" hidden="1">{"Annual Cash Budget",#N/A,FALSE,"98 Cash";"Running Budget",#N/A,FALSE,"98 Cash";"Actual Cash Flow Summary",#N/A,FALSE,"98 Cash";"Revised Budget",#N/A,FALSE,"98 Cash";"Variances",#N/A,FALSE,"98 Cash";"Cash Distribution Summary",#N/A,FALSE,"98 Cash"}</definedName>
    <definedName name="変更後"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K10" i="2"/>
  <c r="K9" i="2"/>
  <c r="K8" i="2"/>
  <c r="K6" i="2"/>
  <c r="B2" i="5" l="1"/>
  <c r="C2" i="5"/>
  <c r="D2" i="5"/>
  <c r="B3" i="5"/>
  <c r="C3" i="5"/>
  <c r="D3" i="5"/>
  <c r="B4" i="5"/>
  <c r="C4" i="5"/>
  <c r="D4" i="5"/>
  <c r="B5" i="5"/>
  <c r="C5" i="5"/>
  <c r="D5" i="5"/>
  <c r="B6" i="5"/>
  <c r="C6" i="5"/>
  <c r="D6" i="5"/>
  <c r="B7" i="5"/>
  <c r="C7" i="5"/>
  <c r="D7" i="5"/>
  <c r="B8" i="5"/>
  <c r="C8" i="5"/>
  <c r="D8" i="5"/>
  <c r="B9" i="5"/>
  <c r="C9" i="5"/>
  <c r="D9" i="5"/>
  <c r="B10" i="5"/>
  <c r="C10" i="5"/>
  <c r="D10" i="5"/>
  <c r="B11" i="5"/>
  <c r="C11" i="5"/>
  <c r="D11" i="5"/>
  <c r="B12" i="5"/>
  <c r="C12" i="5"/>
  <c r="D12" i="5"/>
  <c r="B13" i="5"/>
  <c r="C13" i="5"/>
  <c r="D13" i="5"/>
  <c r="B14" i="5"/>
  <c r="C14" i="5"/>
  <c r="D14" i="5"/>
  <c r="B15" i="5"/>
  <c r="C15" i="5"/>
  <c r="D15" i="5"/>
  <c r="B16" i="5"/>
  <c r="C16" i="5"/>
  <c r="D16" i="5"/>
  <c r="B17" i="5"/>
  <c r="C17" i="5"/>
  <c r="D17" i="5"/>
  <c r="B18" i="5"/>
  <c r="C18" i="5"/>
  <c r="D18" i="5"/>
  <c r="B19" i="5"/>
  <c r="C19" i="5"/>
  <c r="D19" i="5"/>
  <c r="B20" i="5"/>
  <c r="C20" i="5"/>
  <c r="D20" i="5"/>
  <c r="B21" i="5"/>
  <c r="C21" i="5"/>
  <c r="D21" i="5"/>
  <c r="B22" i="5"/>
  <c r="C22" i="5"/>
  <c r="D22" i="5"/>
  <c r="B23" i="5"/>
  <c r="C23" i="5"/>
  <c r="D23" i="5"/>
  <c r="B24" i="5"/>
  <c r="C24" i="5"/>
  <c r="D24" i="5"/>
  <c r="B25" i="5"/>
  <c r="C25" i="5"/>
  <c r="D25" i="5"/>
  <c r="B26" i="5"/>
  <c r="C26" i="5"/>
  <c r="D26" i="5"/>
  <c r="B27" i="5"/>
  <c r="C27" i="5"/>
  <c r="D27" i="5"/>
  <c r="B28" i="5"/>
  <c r="C28" i="5"/>
  <c r="D28" i="5"/>
  <c r="B29" i="5"/>
  <c r="C29" i="5"/>
  <c r="D29" i="5"/>
  <c r="B30" i="5"/>
  <c r="C30" i="5"/>
  <c r="D30" i="5"/>
  <c r="B31" i="5"/>
  <c r="C31" i="5"/>
  <c r="D31" i="5"/>
  <c r="B32" i="5"/>
  <c r="C32" i="5"/>
  <c r="D32" i="5"/>
  <c r="B33" i="5"/>
  <c r="C33" i="5"/>
  <c r="D33" i="5"/>
  <c r="B34" i="5"/>
  <c r="C34" i="5"/>
  <c r="D34" i="5"/>
  <c r="B35" i="5"/>
  <c r="C35" i="5"/>
  <c r="D35" i="5"/>
  <c r="B36" i="5"/>
  <c r="C36" i="5"/>
  <c r="D36" i="5"/>
  <c r="B37" i="5"/>
  <c r="C37" i="5"/>
  <c r="D37" i="5"/>
  <c r="B38" i="5"/>
  <c r="C38" i="5"/>
  <c r="D38" i="5"/>
  <c r="B39" i="5"/>
  <c r="C39" i="5"/>
  <c r="D39" i="5"/>
  <c r="B40" i="5"/>
  <c r="C40" i="5"/>
  <c r="D40" i="5"/>
  <c r="B41" i="5"/>
  <c r="C41" i="5"/>
  <c r="D41" i="5"/>
  <c r="B42" i="5"/>
  <c r="C42" i="5"/>
  <c r="D42" i="5"/>
  <c r="B43" i="5"/>
  <c r="C43" i="5"/>
  <c r="D43" i="5"/>
  <c r="B44" i="5"/>
  <c r="C44" i="5"/>
  <c r="D44" i="5"/>
  <c r="B45" i="5"/>
  <c r="C45" i="5"/>
  <c r="D45" i="5"/>
  <c r="B46" i="5"/>
  <c r="C46" i="5"/>
  <c r="D46" i="5"/>
  <c r="B47" i="5"/>
  <c r="C47" i="5"/>
  <c r="D47" i="5"/>
  <c r="B48" i="5"/>
  <c r="C48" i="5"/>
  <c r="D48" i="5"/>
  <c r="B49" i="5"/>
  <c r="C49" i="5"/>
  <c r="D49" i="5"/>
  <c r="B50" i="5"/>
  <c r="C50" i="5"/>
  <c r="D50" i="5"/>
  <c r="B51" i="5"/>
  <c r="C51" i="5"/>
  <c r="D51" i="5"/>
  <c r="B52" i="5"/>
  <c r="C52" i="5"/>
  <c r="D52" i="5"/>
  <c r="B53" i="5"/>
  <c r="C53" i="5"/>
  <c r="D53" i="5"/>
  <c r="B54" i="5"/>
  <c r="C54" i="5"/>
  <c r="D54" i="5"/>
  <c r="B55" i="5"/>
  <c r="C55" i="5"/>
  <c r="D55" i="5"/>
  <c r="B56" i="5"/>
  <c r="C56" i="5"/>
  <c r="D56" i="5"/>
  <c r="B57" i="5"/>
  <c r="C57" i="5"/>
  <c r="D57" i="5"/>
  <c r="B58" i="5"/>
  <c r="C58" i="5"/>
  <c r="D58" i="5"/>
  <c r="B59" i="5"/>
  <c r="C59" i="5"/>
  <c r="D59" i="5"/>
  <c r="B60" i="5"/>
  <c r="C60" i="5"/>
  <c r="D60" i="5"/>
  <c r="B61" i="5"/>
  <c r="C61" i="5"/>
  <c r="D61" i="5"/>
  <c r="B62" i="5"/>
  <c r="C62" i="5"/>
  <c r="D62" i="5"/>
  <c r="B63" i="5"/>
  <c r="C63" i="5"/>
  <c r="D63" i="5"/>
  <c r="B64" i="5"/>
  <c r="C64" i="5"/>
  <c r="D64" i="5"/>
  <c r="B65" i="5"/>
  <c r="C65" i="5"/>
  <c r="D65" i="5"/>
  <c r="B66" i="5"/>
  <c r="C66" i="5"/>
  <c r="D66" i="5"/>
  <c r="B67" i="5"/>
  <c r="C67" i="5"/>
  <c r="D67" i="5"/>
  <c r="B68" i="5"/>
  <c r="C68" i="5"/>
  <c r="D68" i="5"/>
  <c r="B69" i="5"/>
  <c r="C69" i="5"/>
  <c r="D69" i="5"/>
  <c r="B70" i="5"/>
  <c r="C70" i="5"/>
  <c r="D70" i="5"/>
  <c r="B71" i="5"/>
  <c r="C71" i="5"/>
  <c r="D71" i="5"/>
  <c r="B72" i="5"/>
  <c r="C72" i="5"/>
  <c r="D72" i="5"/>
  <c r="B73" i="5"/>
  <c r="C73" i="5"/>
  <c r="D73" i="5"/>
  <c r="B74" i="5"/>
  <c r="C74" i="5"/>
  <c r="D74" i="5"/>
  <c r="B75" i="5"/>
  <c r="C75" i="5"/>
  <c r="D75" i="5"/>
  <c r="B76" i="5"/>
  <c r="C76" i="5"/>
  <c r="D76" i="5"/>
  <c r="C1" i="5"/>
  <c r="D1" i="5"/>
  <c r="B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原田　慶也</author>
  </authors>
  <commentList>
    <comment ref="J12" authorId="0" shapeId="0" xr:uid="{B0394E17-671E-4F15-8E17-D72C0302E555}">
      <text>
        <r>
          <rPr>
            <sz val="9"/>
            <color indexed="81"/>
            <rFont val="MS P ゴシック"/>
            <family val="3"/>
            <charset val="128"/>
          </rPr>
          <t>①統括セキュリティ：組織全体での情報/OTセキュリティ活動を推進するための方針とセキュリティ各種ルールの策定や周知を行う役割を担う。
②工場セキュリティ：工場全体での情報/OTセキュリティ活動を推進するための方針とセキュリティ各種ルールの策定や周知を行う役割を担う。
③OT：製造設備・機器を管理し、それらに対する適切なセキュリティ対策実施や運用の役割を担う
④IT：情報機器や情報システムを管理し、それらに対する適切なセキュリティ対策実施や運用の役割を担う
⑤購買・調達（OT）：OTが管理する自組織の守るべき資産のサプライチェーンにおける流れを把握し、パートナー企業のセキュリティ対策状況を管理する役割を担う。
⑥購買・調達（IT）：ITが管理する自組織の守るべき資産のサプライチェーンにおける流れを把握し、パートナー企業のセキュリティ対策状況を管理する役割を担う。</t>
        </r>
      </text>
    </comment>
  </commentList>
</comments>
</file>

<file path=xl/sharedStrings.xml><?xml version="1.0" encoding="utf-8"?>
<sst xmlns="http://schemas.openxmlformats.org/spreadsheetml/2006/main" count="417" uniqueCount="312">
  <si>
    <t>自動車産業 工場領域セキュリティチェックシート(V0.9)</t>
    <rPh sb="6" eb="8">
      <t>コウジョウ</t>
    </rPh>
    <rPh sb="8" eb="10">
      <t>リョウイキ</t>
    </rPh>
    <phoneticPr fontId="2"/>
  </si>
  <si>
    <t>会社名</t>
    <rPh sb="0" eb="3">
      <t>カイシャメイ</t>
    </rPh>
    <phoneticPr fontId="2"/>
  </si>
  <si>
    <t>●●株式会社</t>
    <rPh sb="2" eb="6">
      <t>カブシキガイシャ</t>
    </rPh>
    <phoneticPr fontId="2"/>
  </si>
  <si>
    <t>評価対象</t>
    <rPh sb="0" eb="2">
      <t>ヒョウカ</t>
    </rPh>
    <rPh sb="2" eb="4">
      <t>タイショウ</t>
    </rPh>
    <phoneticPr fontId="2"/>
  </si>
  <si>
    <t>○○工場 or ○○ライン</t>
    <rPh sb="2" eb="4">
      <t>コウジョウ</t>
    </rPh>
    <phoneticPr fontId="2"/>
  </si>
  <si>
    <t>※本チェックシートによる自己診断は、各社の状況に応じて工場単位もしくはライン単位で実施することを想定。</t>
    <rPh sb="1" eb="2">
      <t>ホン</t>
    </rPh>
    <rPh sb="41" eb="43">
      <t>ジッシ</t>
    </rPh>
    <rPh sb="48" eb="50">
      <t>ソウテイ</t>
    </rPh>
    <phoneticPr fontId="2"/>
  </si>
  <si>
    <t>担当者名</t>
    <rPh sb="0" eb="3">
      <t>タントウシャ</t>
    </rPh>
    <rPh sb="3" eb="4">
      <t>メイ</t>
    </rPh>
    <phoneticPr fontId="2"/>
  </si>
  <si>
    <t>●●</t>
    <phoneticPr fontId="2"/>
  </si>
  <si>
    <t>評価基準</t>
    <rPh sb="0" eb="4">
      <t>ヒョウカキジュン</t>
    </rPh>
    <phoneticPr fontId="2"/>
  </si>
  <si>
    <t>個数</t>
    <rPh sb="0" eb="2">
      <t>コスウ</t>
    </rPh>
    <phoneticPr fontId="2"/>
  </si>
  <si>
    <t>【重要】
・本チェックシートは、自社のOT環境のセキュリティ対策状況を自己診断いただくことを目的としています。そのため、JAMA・JAPIAとして提出を求めません。</t>
    <rPh sb="1" eb="3">
      <t>ジュウヨウ</t>
    </rPh>
    <rPh sb="6" eb="7">
      <t>ホン</t>
    </rPh>
    <rPh sb="46" eb="48">
      <t>モクテキ</t>
    </rPh>
    <rPh sb="73" eb="75">
      <t>テイシュツ</t>
    </rPh>
    <rPh sb="76" eb="77">
      <t>モト</t>
    </rPh>
    <phoneticPr fontId="2"/>
  </si>
  <si>
    <t>〇（実施済み）</t>
    <rPh sb="2" eb="4">
      <t>ジッシ</t>
    </rPh>
    <rPh sb="4" eb="5">
      <t>ズ</t>
    </rPh>
    <phoneticPr fontId="2"/>
  </si>
  <si>
    <t>□（実施見送り・実施中）</t>
    <rPh sb="2" eb="4">
      <t>ジッシ</t>
    </rPh>
    <rPh sb="4" eb="6">
      <t>ミオク</t>
    </rPh>
    <rPh sb="8" eb="10">
      <t>ジッシ</t>
    </rPh>
    <rPh sb="10" eb="11">
      <t>チュウ</t>
    </rPh>
    <phoneticPr fontId="2"/>
  </si>
  <si>
    <t>△（実施有無を検討中）</t>
    <rPh sb="2" eb="6">
      <t>ジッシウム</t>
    </rPh>
    <rPh sb="7" eb="10">
      <t>ケントウチュウ</t>
    </rPh>
    <phoneticPr fontId="2"/>
  </si>
  <si>
    <t>×（実施有無を未検討）</t>
    <rPh sb="2" eb="6">
      <t>ジッシウム</t>
    </rPh>
    <rPh sb="7" eb="10">
      <t>ミケントウ</t>
    </rPh>
    <phoneticPr fontId="2"/>
  </si>
  <si>
    <t>ー（対象設備・機器・サービス等がない）</t>
    <rPh sb="2" eb="4">
      <t>タイショウ</t>
    </rPh>
    <rPh sb="4" eb="6">
      <t>セツビ</t>
    </rPh>
    <rPh sb="7" eb="9">
      <t>キキ</t>
    </rPh>
    <rPh sb="14" eb="15">
      <t>ナド</t>
    </rPh>
    <phoneticPr fontId="2"/>
  </si>
  <si>
    <t>分類</t>
    <rPh sb="0" eb="2">
      <t>ブンルイ</t>
    </rPh>
    <phoneticPr fontId="2"/>
  </si>
  <si>
    <t>ラベル</t>
  </si>
  <si>
    <t>目的</t>
  </si>
  <si>
    <t>要求事項</t>
    <rPh sb="0" eb="2">
      <t>ヨウキュウ</t>
    </rPh>
    <rPh sb="2" eb="4">
      <t>ジコウ</t>
    </rPh>
    <phoneticPr fontId="4"/>
  </si>
  <si>
    <t>No.</t>
    <phoneticPr fontId="2"/>
  </si>
  <si>
    <t>達成条件</t>
    <rPh sb="0" eb="2">
      <t>タッセイ</t>
    </rPh>
    <rPh sb="2" eb="4">
      <t>ジョウケン</t>
    </rPh>
    <phoneticPr fontId="4"/>
  </si>
  <si>
    <t>達成基準</t>
    <rPh sb="0" eb="2">
      <t>タッセイ</t>
    </rPh>
    <rPh sb="2" eb="4">
      <t>キジュン</t>
    </rPh>
    <phoneticPr fontId="2"/>
  </si>
  <si>
    <r>
      <rPr>
        <b/>
        <sz val="12"/>
        <rFont val="Meiryo UI"/>
        <family val="3"/>
        <charset val="128"/>
      </rPr>
      <t>他社事例</t>
    </r>
    <r>
      <rPr>
        <sz val="12"/>
        <rFont val="Meiryo UI"/>
        <family val="3"/>
        <charset val="128"/>
      </rPr>
      <t xml:space="preserve">
 (参考事例を列記しており、
すべての遵守を求めているものではありません)</t>
    </r>
    <rPh sb="0" eb="2">
      <t>タシャ</t>
    </rPh>
    <rPh sb="2" eb="4">
      <t>ジレイ</t>
    </rPh>
    <rPh sb="7" eb="9">
      <t>サンコウ</t>
    </rPh>
    <rPh sb="9" eb="11">
      <t>ジレイ</t>
    </rPh>
    <rPh sb="12" eb="14">
      <t>レッキ</t>
    </rPh>
    <rPh sb="24" eb="26">
      <t>ジュンシュ</t>
    </rPh>
    <rPh sb="27" eb="28">
      <t>モト</t>
    </rPh>
    <phoneticPr fontId="2"/>
  </si>
  <si>
    <t>対象</t>
    <rPh sb="0" eb="2">
      <t>タイショウ</t>
    </rPh>
    <phoneticPr fontId="2"/>
  </si>
  <si>
    <r>
      <t xml:space="preserve">担当領域
</t>
    </r>
    <r>
      <rPr>
        <sz val="12"/>
        <rFont val="Meiryo UI"/>
        <family val="3"/>
        <charset val="128"/>
      </rPr>
      <t>(回答者検討時の参考情報)</t>
    </r>
    <rPh sb="0" eb="2">
      <t>タントウ</t>
    </rPh>
    <rPh sb="2" eb="4">
      <t>リョウイキ</t>
    </rPh>
    <rPh sb="6" eb="8">
      <t>カイトウ</t>
    </rPh>
    <rPh sb="8" eb="9">
      <t>シャ</t>
    </rPh>
    <rPh sb="9" eb="11">
      <t>ケントウ</t>
    </rPh>
    <rPh sb="11" eb="12">
      <t>ジ</t>
    </rPh>
    <rPh sb="13" eb="17">
      <t>サンコウジョウホウ</t>
    </rPh>
    <phoneticPr fontId="2"/>
  </si>
  <si>
    <t>評価結果</t>
    <rPh sb="0" eb="2">
      <t>ヒョウカ</t>
    </rPh>
    <rPh sb="2" eb="4">
      <t>ケッカ</t>
    </rPh>
    <phoneticPr fontId="2"/>
  </si>
  <si>
    <t>参照先</t>
    <rPh sb="0" eb="2">
      <t>サンショウ</t>
    </rPh>
    <rPh sb="2" eb="3">
      <t>サキ</t>
    </rPh>
    <phoneticPr fontId="2"/>
  </si>
  <si>
    <r>
      <rPr>
        <b/>
        <u/>
        <sz val="12"/>
        <color theme="5"/>
        <rFont val="Meiryo UI"/>
        <family val="3"/>
        <charset val="128"/>
      </rPr>
      <t>評価</t>
    </r>
    <r>
      <rPr>
        <sz val="12"/>
        <color theme="5"/>
        <rFont val="Meiryo UI"/>
        <family val="3"/>
        <charset val="128"/>
      </rPr>
      <t xml:space="preserve">
■〇：項目の対策を検討した結果、実施済み
■□：項目の対策を検討した結果、実施見送り・実施準備中
■△：項目の対策の実施有無を検討中
■×：項目の対策の実施有無を未検討
■－：項目の対策の対象となる設備・機器・サービス等がない</t>
    </r>
    <rPh sb="0" eb="2">
      <t>ヒョウカ</t>
    </rPh>
    <phoneticPr fontId="4"/>
  </si>
  <si>
    <r>
      <t xml:space="preserve">備考欄（評価の根拠など）
</t>
    </r>
    <r>
      <rPr>
        <sz val="12"/>
        <color theme="5"/>
        <rFont val="Meiryo UI"/>
        <family val="3"/>
        <charset val="128"/>
      </rPr>
      <t>記載例
■〇：実施した対策内容、代替策の内容など
■□：見送りか準備中かを記載、見送りの理由、準備状況など
■△：検討完了時期、検討状況など
■×：検討開始時期など</t>
    </r>
    <r>
      <rPr>
        <b/>
        <u/>
        <sz val="12"/>
        <color theme="5"/>
        <rFont val="Meiryo UI"/>
        <family val="3"/>
        <charset val="128"/>
      </rPr>
      <t xml:space="preserve">
</t>
    </r>
    <r>
      <rPr>
        <sz val="12"/>
        <color theme="5"/>
        <rFont val="Meiryo UI"/>
        <family val="3"/>
        <charset val="128"/>
      </rPr>
      <t>■ー：検討対象外の理由など</t>
    </r>
    <rPh sb="0" eb="3">
      <t>ビコウラン</t>
    </rPh>
    <rPh sb="13" eb="15">
      <t>キサイ</t>
    </rPh>
    <rPh sb="15" eb="16">
      <t>レイ</t>
    </rPh>
    <rPh sb="20" eb="22">
      <t>ジッシ</t>
    </rPh>
    <rPh sb="24" eb="28">
      <t>タイサクナイヨウ</t>
    </rPh>
    <rPh sb="29" eb="32">
      <t>ダイタイサク</t>
    </rPh>
    <rPh sb="33" eb="35">
      <t>ナイヨウ</t>
    </rPh>
    <rPh sb="41" eb="43">
      <t>ミオク</t>
    </rPh>
    <rPh sb="45" eb="48">
      <t>ジュンビチュウ</t>
    </rPh>
    <rPh sb="50" eb="52">
      <t>キサイ</t>
    </rPh>
    <rPh sb="53" eb="55">
      <t>ミオク</t>
    </rPh>
    <rPh sb="57" eb="59">
      <t>リユウ</t>
    </rPh>
    <rPh sb="60" eb="62">
      <t>ジュンビ</t>
    </rPh>
    <rPh sb="62" eb="64">
      <t>ジョウキョウ</t>
    </rPh>
    <rPh sb="87" eb="93">
      <t>ケントウカイシジキ</t>
    </rPh>
    <rPh sb="99" eb="101">
      <t>ケントウ</t>
    </rPh>
    <rPh sb="101" eb="104">
      <t>タイショウガイ</t>
    </rPh>
    <rPh sb="105" eb="107">
      <t>リユウ</t>
    </rPh>
    <phoneticPr fontId="2"/>
  </si>
  <si>
    <t>エンタープライズ版のNo.</t>
    <phoneticPr fontId="2"/>
  </si>
  <si>
    <t>共通</t>
    <rPh sb="0" eb="2">
      <t>キョウツウ</t>
    </rPh>
    <phoneticPr fontId="2"/>
  </si>
  <si>
    <t>1体制
(平時)</t>
    <rPh sb="1" eb="3">
      <t>タイセイ</t>
    </rPh>
    <rPh sb="5" eb="7">
      <t>ヘイジ</t>
    </rPh>
    <phoneticPr fontId="2"/>
  </si>
  <si>
    <t>情報/OTセキュリティに関する体制及び役割を明確化し、
保護すべきデータの漏洩・
サイバーセキュリティ対策の徹底、強化を図る</t>
  </si>
  <si>
    <t>平時の情報/OTセキュリティリスクを管理する体制を整備し、事故発生に至らないよう、情報収集と共有を行うこと</t>
  </si>
  <si>
    <t>工場や生産技術内の情報/OTセキュリティ部門責任者を含む、平時の体制と責任と役割を部や課レベルまで明確化している</t>
    <rPh sb="0" eb="2">
      <t>コウジョウ</t>
    </rPh>
    <rPh sb="3" eb="5">
      <t>セイサン</t>
    </rPh>
    <rPh sb="5" eb="7">
      <t>ギジュツ</t>
    </rPh>
    <rPh sb="7" eb="8">
      <t>ナイ</t>
    </rPh>
    <rPh sb="20" eb="22">
      <t>ブモン</t>
    </rPh>
    <rPh sb="22" eb="25">
      <t>セキニンシャ</t>
    </rPh>
    <rPh sb="26" eb="27">
      <t>フク</t>
    </rPh>
    <rPh sb="29" eb="31">
      <t>ヘイジ</t>
    </rPh>
    <rPh sb="32" eb="34">
      <t>タイセイ</t>
    </rPh>
    <rPh sb="35" eb="37">
      <t>セキニン</t>
    </rPh>
    <rPh sb="38" eb="40">
      <t>ヤクワリ</t>
    </rPh>
    <rPh sb="41" eb="42">
      <t>ブ</t>
    </rPh>
    <rPh sb="43" eb="44">
      <t>カ</t>
    </rPh>
    <rPh sb="49" eb="52">
      <t>メイカクカ</t>
    </rPh>
    <phoneticPr fontId="9"/>
  </si>
  <si>
    <t>【規則】
・情報/OTセキュリティリスクは、経営に重大な影響を及ぼすことを理解し、
　組織的に経営判断できる体制を設置していること</t>
    <rPh sb="1" eb="3">
      <t>キソク</t>
    </rPh>
    <rPh sb="22" eb="24">
      <t>ケイエイ</t>
    </rPh>
    <rPh sb="25" eb="27">
      <t>ジュウダイ</t>
    </rPh>
    <rPh sb="28" eb="30">
      <t>エイキョウ</t>
    </rPh>
    <rPh sb="31" eb="32">
      <t>オヨ</t>
    </rPh>
    <rPh sb="37" eb="39">
      <t>リカイ</t>
    </rPh>
    <rPh sb="43" eb="46">
      <t>ソシキテキ</t>
    </rPh>
    <rPh sb="47" eb="49">
      <t>ケイエイ</t>
    </rPh>
    <rPh sb="49" eb="51">
      <t>ハンダン</t>
    </rPh>
    <rPh sb="54" eb="56">
      <t>タイセイ</t>
    </rPh>
    <rPh sb="57" eb="59">
      <t>セッチ</t>
    </rPh>
    <phoneticPr fontId="2"/>
  </si>
  <si>
    <t>【実施事例】
・工場と生産技術部門の体制を明確化している</t>
    <rPh sb="8" eb="10">
      <t>コウジョウ</t>
    </rPh>
    <rPh sb="10" eb="16">
      <t>セイサンギジュツブモン</t>
    </rPh>
    <rPh sb="17" eb="19">
      <t>タイセイ</t>
    </rPh>
    <rPh sb="20" eb="23">
      <t>メイカクカ</t>
    </rPh>
    <phoneticPr fontId="2"/>
  </si>
  <si>
    <t>基本方針および推進体制の確立</t>
  </si>
  <si>
    <t>統括セキュリティ／工場セキュリティ</t>
    <rPh sb="0" eb="2">
      <t>トウカツ</t>
    </rPh>
    <rPh sb="9" eb="11">
      <t>コウジョウ</t>
    </rPh>
    <phoneticPr fontId="10"/>
  </si>
  <si>
    <t>定期的、または必要に応じて、平時の体制を工場や生産技術の部や課レベルまで見直ししている</t>
    <rPh sb="20" eb="22">
      <t>コウジョウ</t>
    </rPh>
    <rPh sb="23" eb="25">
      <t>セイサン</t>
    </rPh>
    <rPh sb="25" eb="27">
      <t>ギジュツ</t>
    </rPh>
    <rPh sb="28" eb="29">
      <t>ブ</t>
    </rPh>
    <rPh sb="30" eb="31">
      <t>カ</t>
    </rPh>
    <rPh sb="36" eb="38">
      <t>ミナオ</t>
    </rPh>
    <phoneticPr fontId="9"/>
  </si>
  <si>
    <t>【頻度】
・1回／年、もしくは、重大な情報/OTセキュリティ事件・事故が発生した場合
・または、社内組織改正等にて、お客様情報をはじめとした各種情報の保護・管理部署や責任者に変更が生じた時</t>
    <rPh sb="1" eb="3">
      <t>ヒンド</t>
    </rPh>
    <rPh sb="7" eb="8">
      <t>カイ</t>
    </rPh>
    <rPh sb="9" eb="10">
      <t>ネン</t>
    </rPh>
    <rPh sb="16" eb="18">
      <t>ジュウダイ</t>
    </rPh>
    <rPh sb="30" eb="32">
      <t>ジケン</t>
    </rPh>
    <rPh sb="33" eb="35">
      <t>ジコ</t>
    </rPh>
    <rPh sb="36" eb="38">
      <t>ハッセイ</t>
    </rPh>
    <rPh sb="40" eb="42">
      <t>バアイ</t>
    </rPh>
    <rPh sb="48" eb="50">
      <t>シャナイ</t>
    </rPh>
    <rPh sb="50" eb="52">
      <t>ソシキ</t>
    </rPh>
    <rPh sb="52" eb="54">
      <t>カイセイ</t>
    </rPh>
    <rPh sb="54" eb="55">
      <t>トウ</t>
    </rPh>
    <rPh sb="59" eb="61">
      <t>キャクサマ</t>
    </rPh>
    <rPh sb="61" eb="63">
      <t>ジョウホウ</t>
    </rPh>
    <rPh sb="70" eb="72">
      <t>カクシュ</t>
    </rPh>
    <rPh sb="72" eb="74">
      <t>ジョウホウ</t>
    </rPh>
    <rPh sb="75" eb="77">
      <t>ホゴ</t>
    </rPh>
    <rPh sb="78" eb="80">
      <t>カンリ</t>
    </rPh>
    <rPh sb="80" eb="82">
      <t>ブショ</t>
    </rPh>
    <rPh sb="83" eb="86">
      <t>セキニンシャ</t>
    </rPh>
    <rPh sb="87" eb="89">
      <t>ヘンコウ</t>
    </rPh>
    <rPh sb="90" eb="91">
      <t>ショウ</t>
    </rPh>
    <rPh sb="93" eb="94">
      <t>トキ</t>
    </rPh>
    <phoneticPr fontId="2"/>
  </si>
  <si>
    <t>【実施事例】
・重大な情報/OTセキュリティ事件・事故が発生した場合や組織改正に合わせて、平時の体制を見直ししている</t>
    <phoneticPr fontId="2"/>
  </si>
  <si>
    <t>製造設備・機器やそのネットワークに関するサイバー攻撃や情報漏えいの新たな手口を知り、対策を工場や生産技術の部署へ共有している</t>
    <rPh sb="5" eb="7">
      <t>キキ</t>
    </rPh>
    <rPh sb="17" eb="18">
      <t>カン</t>
    </rPh>
    <phoneticPr fontId="9"/>
  </si>
  <si>
    <t>【規則】
・平時の体制に則り、情報/OTセキュリティ事件・事故事例やその対応策を社内部署へ共有していること
【対象】
・役員、工場長以下管理者、従業員、社外要員（派遣社員等）
【頻度】
・1回／年、もしくは、社内外で重大な情報/OTセキュリティ事件・事故が発生した時</t>
    <phoneticPr fontId="2"/>
  </si>
  <si>
    <t>【実施事例】
・定期的に情報/OTセキュリティ会議を開催し、事件・事故を共有している
・下記収集元の情報を用いて、大型連休前に社内へ注意喚起している
＜情報収集元＞
・新聞/ニュース
・IPA、JPCERT/CC（日本の代表的セキュリティ機関）</t>
    <rPh sb="8" eb="11">
      <t>テイキテキ</t>
    </rPh>
    <rPh sb="23" eb="25">
      <t>カイギ</t>
    </rPh>
    <rPh sb="26" eb="28">
      <t>カイサイ</t>
    </rPh>
    <rPh sb="30" eb="32">
      <t>ジケン</t>
    </rPh>
    <rPh sb="33" eb="35">
      <t>ジコ</t>
    </rPh>
    <rPh sb="36" eb="38">
      <t>キョウユウ</t>
    </rPh>
    <phoneticPr fontId="2"/>
  </si>
  <si>
    <t>情報/OTセキュリティ対策フレームワークの構築</t>
    <phoneticPr fontId="2"/>
  </si>
  <si>
    <t>2体制
(事故時)</t>
    <rPh sb="1" eb="3">
      <t>タイセイ</t>
    </rPh>
    <rPh sb="5" eb="7">
      <t>ジコ</t>
    </rPh>
    <rPh sb="7" eb="8">
      <t>ジ</t>
    </rPh>
    <phoneticPr fontId="2"/>
  </si>
  <si>
    <t>情報/OTセキュリティに関する体制及び役割を明確化し、事件・事故の発生
時に、被害を限定的なものに抑えて最小化し、できるだけ速やかに元の状態へと復旧する</t>
  </si>
  <si>
    <t>情報/OTセキュリティ事件・事故発生時の対応体制とその責任者を明確にしていること</t>
    <rPh sb="11" eb="13">
      <t>ジケン</t>
    </rPh>
    <phoneticPr fontId="2"/>
  </si>
  <si>
    <t>情報/OTセキュリティ事件・事故発生時の対応体制と責任と役割を工場や生産技術の部や課レベルまで明確化している</t>
    <phoneticPr fontId="2"/>
  </si>
  <si>
    <t>【規則】
・情報/OTセキュリティを統括する役員（CISO、工場長等)や情報/OTセキュリティ担当部署の役割・責任が明確化されていること
・情報/OTセキュリティ事件・事故の基準や社内外組織との連絡先、ルートが明確化されていること</t>
    <rPh sb="30" eb="33">
      <t>コウジョウチョウ</t>
    </rPh>
    <phoneticPr fontId="2"/>
  </si>
  <si>
    <t>【対応体制の例】
・情報/OTセキュリティ事件・事故発生時の対応体制をCSIRTとして設置している
【責任者の例】
・工場長
・CISO</t>
    <phoneticPr fontId="2"/>
  </si>
  <si>
    <t>事件・事故対応</t>
  </si>
  <si>
    <t>工場や生産技術で発生した発生した情報/OTセキュリティ事件・事故対応が実施され、事故の概要や影響および対応内容の記録がある</t>
    <phoneticPr fontId="2"/>
  </si>
  <si>
    <t>【規則】
・情報/OTセキュリティ事件・事故の報告フォーマットが整備されていること</t>
    <phoneticPr fontId="2"/>
  </si>
  <si>
    <t>【報告フォーマットの項目例】
・発生日時
・現象
・業務影響
・原因
・暫定対応（抑制措置と復旧）
・恒久対策（再発防止）
・完了日時（恒久対策）</t>
    <phoneticPr fontId="2"/>
  </si>
  <si>
    <t>定期的、または必要に応じて、事故時の体制を工場や生産技術の部や課レベルまで見直ししている</t>
    <phoneticPr fontId="9"/>
  </si>
  <si>
    <t>【頻度】
・1回／年、もしくは、重大な情報/OTセキュリティ事件・事故が
発生した場合等</t>
    <rPh sb="1" eb="3">
      <t>ヒンド</t>
    </rPh>
    <rPh sb="7" eb="8">
      <t>カイ</t>
    </rPh>
    <rPh sb="9" eb="10">
      <t>ネン</t>
    </rPh>
    <rPh sb="16" eb="18">
      <t>ジュウダイ</t>
    </rPh>
    <rPh sb="30" eb="32">
      <t>ジケン</t>
    </rPh>
    <rPh sb="33" eb="35">
      <t>ジコ</t>
    </rPh>
    <rPh sb="37" eb="39">
      <t>ハッセイ</t>
    </rPh>
    <rPh sb="41" eb="43">
      <t>バアイ</t>
    </rPh>
    <rPh sb="43" eb="44">
      <t>トウ</t>
    </rPh>
    <phoneticPr fontId="2"/>
  </si>
  <si>
    <t>【見直しの実施例】
・プロジェクト発足時や人事異動発生時の他、年度初めに体制を見直し
・情報/OTセキュリティ事件・事故発生時に見直し</t>
    <phoneticPr fontId="2"/>
  </si>
  <si>
    <t>3事故時の手順</t>
    <rPh sb="1" eb="3">
      <t>ジコ</t>
    </rPh>
    <rPh sb="3" eb="4">
      <t>ジ</t>
    </rPh>
    <rPh sb="5" eb="7">
      <t>テジュン</t>
    </rPh>
    <phoneticPr fontId="2"/>
  </si>
  <si>
    <t>同上</t>
    <rPh sb="0" eb="2">
      <t>ドウジョウ</t>
    </rPh>
    <phoneticPr fontId="2"/>
  </si>
  <si>
    <t>情報/OTセキュリティ事件・事故発生後に早期に対処する手順が明確になっていること</t>
  </si>
  <si>
    <t>工場や生産技術で発生した情報/OTセキュリティ事件・事故時の対応手順(初動、システム復旧等)を定めている</t>
    <phoneticPr fontId="2"/>
  </si>
  <si>
    <t>【規則】
・対応手順には組織の必要に応じて下記の手順を含んでいること
①発見報告、　②初動(ネットワークからの切り離し等の被害抑制の対応を含む)、③調査・対応、④復旧、⑤真因追及、⑥最終報告
工場領域においては、生産中の製品の存在及び安全や環境を考慮した上で、上記を定めること</t>
    <phoneticPr fontId="9"/>
  </si>
  <si>
    <t>【対応手順書の記載項目の例】
・具体的な対処内容
　例：マルウェア感染や不正アクセスの疑いがある場合、発見後ただちにネットワークから切り離す
・対処体制、連絡先
・情報/OTセキュリティ事件・事故状況の調査方法（対象ログ、操作方法）
・技術的な対策方法の検討業務フロー（原因の一次切り分け）
・社内への報告（書式、業務フロー）
・報告項目の例：発見日時、影響範囲、内容、原因
【対応手順書の取り扱い例】
・常時閲覧可能な状態で電子媒体に掲示し、紙媒体でも保管している</t>
    <phoneticPr fontId="2"/>
  </si>
  <si>
    <t>4日常の教育</t>
    <rPh sb="1" eb="3">
      <t>ニチジョウ</t>
    </rPh>
    <rPh sb="4" eb="6">
      <t>キョウイク</t>
    </rPh>
    <phoneticPr fontId="2"/>
  </si>
  <si>
    <t>マルウェアや機密情報についてリスクや正しい取り扱いを理解させ、情報/OTセキュリティ事件・事故を予防する</t>
  </si>
  <si>
    <t>従業員として注意することを教育していること</t>
    <phoneticPr fontId="2"/>
  </si>
  <si>
    <t xml:space="preserve">工場や生産技術の各部署の情報/OTセキュリティ管理者に対して、組織内での対策とマネジメント手法に関する教育を実施している
</t>
    <rPh sb="8" eb="9">
      <t>カク</t>
    </rPh>
    <rPh sb="9" eb="11">
      <t>ブショ</t>
    </rPh>
    <rPh sb="27" eb="28">
      <t>タイ</t>
    </rPh>
    <phoneticPr fontId="9"/>
  </si>
  <si>
    <t>【規則】
・組織内での対策とマネジメント手法に関する教育を実施すること
・教育内容を振返り、次回の教育内容を改善すること
【対象】
・各部署の情報/OTセキュリティ管理者または推進者
　※情報/OTセキュリティ管理者が任命されてない場合は部門長
【頻度】
・1回以上／年</t>
    <rPh sb="37" eb="39">
      <t>キョウイク</t>
    </rPh>
    <rPh sb="39" eb="41">
      <t>ナイヨウ</t>
    </rPh>
    <rPh sb="42" eb="44">
      <t>フリカエ</t>
    </rPh>
    <rPh sb="46" eb="48">
      <t>ジカイ</t>
    </rPh>
    <rPh sb="49" eb="51">
      <t>キョウイク</t>
    </rPh>
    <rPh sb="51" eb="53">
      <t>ナイヨウ</t>
    </rPh>
    <rPh sb="54" eb="56">
      <t>カイゼン</t>
    </rPh>
    <rPh sb="82" eb="85">
      <t>カンリシャ</t>
    </rPh>
    <rPh sb="119" eb="122">
      <t>ブモンチョウ</t>
    </rPh>
    <phoneticPr fontId="2"/>
  </si>
  <si>
    <t>【規則制定の例】
・規則に定期的な教育の実施について規定している
【教育内容】
・責任者または推進者の役割と権限
　　例：日常指導・啓発におけるポイント、
　　　　各種申請の許可・承認時の注意点
【実施方法の例】
・実地点検に併せ、部署機密管理担当者(管理者)向け教育を実施している
・管理者研修(新任時、年次)の一環として実施している
・各部署の情報/OTセキュリティ推進者に対する連絡会を開催している</t>
    <rPh sb="10" eb="12">
      <t>キソク</t>
    </rPh>
    <rPh sb="13" eb="16">
      <t>テイキテキ</t>
    </rPh>
    <rPh sb="17" eb="19">
      <t>キョウイク</t>
    </rPh>
    <rPh sb="20" eb="22">
      <t>ジッシ</t>
    </rPh>
    <rPh sb="26" eb="28">
      <t>キテイ</t>
    </rPh>
    <rPh sb="99" eb="101">
      <t>ジッシ</t>
    </rPh>
    <rPh sb="101" eb="103">
      <t>ホウホウ</t>
    </rPh>
    <rPh sb="104" eb="105">
      <t>レイ</t>
    </rPh>
    <rPh sb="149" eb="151">
      <t>シンニン</t>
    </rPh>
    <rPh sb="151" eb="152">
      <t>ジ</t>
    </rPh>
    <rPh sb="153" eb="155">
      <t>ネンジ</t>
    </rPh>
    <rPh sb="162" eb="164">
      <t>ジッシ</t>
    </rPh>
    <phoneticPr fontId="2"/>
  </si>
  <si>
    <t>教育・啓発</t>
  </si>
  <si>
    <t>統括セキュリティ／工場セキュリティ／IT／OT</t>
    <rPh sb="9" eb="11">
      <t>コウジョウ</t>
    </rPh>
    <phoneticPr fontId="10"/>
  </si>
  <si>
    <t>工場や生産技術の管理者が情報/OTセキュリティに関する役割と責任を理解するための機会を設けている</t>
    <phoneticPr fontId="9"/>
  </si>
  <si>
    <t>【規則】
・経営層が役割と責任を理解するための説明の場を設けている
・説明内容を振返り、次回の説明内容を改善すること
【対象】
・工場長以下管理者
【頻度】
・1回以上／年</t>
    <rPh sb="6" eb="8">
      <t>ケイエイ</t>
    </rPh>
    <rPh sb="23" eb="25">
      <t>セツメイ</t>
    </rPh>
    <rPh sb="26" eb="27">
      <t>バ</t>
    </rPh>
    <rPh sb="28" eb="29">
      <t>モウ</t>
    </rPh>
    <rPh sb="35" eb="37">
      <t>セツメイ</t>
    </rPh>
    <rPh sb="37" eb="39">
      <t>ナイヨウ</t>
    </rPh>
    <rPh sb="40" eb="42">
      <t>フリカエ</t>
    </rPh>
    <rPh sb="44" eb="46">
      <t>ジカイ</t>
    </rPh>
    <rPh sb="47" eb="49">
      <t>セツメイ</t>
    </rPh>
    <rPh sb="49" eb="51">
      <t>ナイヨウ</t>
    </rPh>
    <rPh sb="52" eb="54">
      <t>カイゼン</t>
    </rPh>
    <rPh sb="65" eb="68">
      <t>コウジョウチョウ</t>
    </rPh>
    <rPh sb="68" eb="70">
      <t>イカ</t>
    </rPh>
    <rPh sb="70" eb="73">
      <t>カンリシャ</t>
    </rPh>
    <phoneticPr fontId="2"/>
  </si>
  <si>
    <t>【規則】
・規則に経営層の役割・責任及び経営層への報告について規定している
【教育内容】
・役割と責任
　　例：方針決定や管理者への実行指示、事故発生時の対外説明の方法
・世間動向
　　例：最新の攻撃手法、他社の重大なセキュリティ事故事例
【実施方法】
・情報/OTセキュリティ委員会での報告内容を、上部の内部統制委員会にて経営層へ報告している
・役員研修会にて、社外講師等による情報/OTセキュリティの講演を実施し理解を深める機会を設けている</t>
    <rPh sb="9" eb="12">
      <t>ケイエイソウ</t>
    </rPh>
    <rPh sb="13" eb="15">
      <t>ヤクワリ</t>
    </rPh>
    <rPh sb="16" eb="18">
      <t>セキニン</t>
    </rPh>
    <rPh sb="18" eb="19">
      <t>オヨ</t>
    </rPh>
    <rPh sb="20" eb="23">
      <t>ケイエイソウ</t>
    </rPh>
    <rPh sb="25" eb="27">
      <t>ホウコク</t>
    </rPh>
    <rPh sb="39" eb="41">
      <t>キョウイク</t>
    </rPh>
    <rPh sb="82" eb="84">
      <t>ホウホウ</t>
    </rPh>
    <rPh sb="115" eb="117">
      <t>ジコ</t>
    </rPh>
    <rPh sb="121" eb="123">
      <t>ジッシ</t>
    </rPh>
    <rPh sb="123" eb="125">
      <t>ホウホウ</t>
    </rPh>
    <phoneticPr fontId="2"/>
  </si>
  <si>
    <t>統括セキュリティ／工場セキュリティ</t>
  </si>
  <si>
    <t>工場や生産技術独自に啓発活動を実施している</t>
    <rPh sb="7" eb="9">
      <t>ドクジ</t>
    </rPh>
    <phoneticPr fontId="9"/>
  </si>
  <si>
    <t>【規則】
・工場固有の情報/OTセキュリティの重要性を再認識する機会を設けること
【対象】
・工場長以下管理者、従業員、社外要員（派遣社員等）
【頻度】
・1回以上／年</t>
    <rPh sb="6" eb="8">
      <t>コウジョウ</t>
    </rPh>
    <rPh sb="8" eb="10">
      <t>コユウ</t>
    </rPh>
    <rPh sb="23" eb="26">
      <t>サイニンシキ</t>
    </rPh>
    <rPh sb="28" eb="30">
      <t>キカイ</t>
    </rPh>
    <rPh sb="31" eb="32">
      <t>モウ</t>
    </rPh>
    <rPh sb="43" eb="45">
      <t>コウジョウ</t>
    </rPh>
    <rPh sb="45" eb="46">
      <t>チョウ</t>
    </rPh>
    <rPh sb="46" eb="48">
      <t>イカ</t>
    </rPh>
    <rPh sb="48" eb="51">
      <t>カンリシャ</t>
    </rPh>
    <rPh sb="52" eb="55">
      <t>ジュウギョウイン</t>
    </rPh>
    <rPh sb="56" eb="58">
      <t>シャガイ</t>
    </rPh>
    <rPh sb="58" eb="60">
      <t>ヨウイン</t>
    </rPh>
    <rPh sb="61" eb="63">
      <t>ハケン</t>
    </rPh>
    <rPh sb="63" eb="65">
      <t>シャイン</t>
    </rPh>
    <rPh sb="65" eb="66">
      <t>トウ</t>
    </rPh>
    <rPh sb="76" eb="78">
      <t>イジョウ</t>
    </rPh>
    <phoneticPr fontId="2"/>
  </si>
  <si>
    <t>【実施事例】
・年1回 強化月間を設け以下を実施している
　　-各部の機密管理帳票の更新や自主点検
　　-ポスター、標識の掲示
　　-eラーニングによる教育
　　-ログインメッセージによる注意喚起
・朝礼で情報/OTセキュリティの社内ルールをリマインドしている
・教育後、理解度テストを実施し、合格点に達するまでフォローしている
・全社員向けにサイバーセキュリティニュースレターを発行している
・専門委員会におけるセキュリティ最新動向などを社内周知している
・過去事例の情報共有している
・機密管理ニュース配信やポータルサイトに教育コンテンツを掲示～受講促進し啓蒙活動を実施している</t>
    <rPh sb="1" eb="3">
      <t>ジッシ</t>
    </rPh>
    <rPh sb="3" eb="5">
      <t>ジレイ</t>
    </rPh>
    <rPh sb="19" eb="21">
      <t>イカ</t>
    </rPh>
    <rPh sb="22" eb="24">
      <t>ジッシ</t>
    </rPh>
    <rPh sb="58" eb="60">
      <t>ヒョウシキ</t>
    </rPh>
    <rPh sb="61" eb="63">
      <t>ケイジ</t>
    </rPh>
    <rPh sb="100" eb="102">
      <t>チョウレイ</t>
    </rPh>
    <rPh sb="115" eb="117">
      <t>シャナイ</t>
    </rPh>
    <rPh sb="132" eb="134">
      <t>キョウイク</t>
    </rPh>
    <rPh sb="134" eb="135">
      <t>ゴ</t>
    </rPh>
    <phoneticPr fontId="2"/>
  </si>
  <si>
    <t>工場や生産技術で特に重要なリスクやルールについて啓発活動を実施している</t>
    <rPh sb="7" eb="8">
      <t>トク</t>
    </rPh>
    <rPh sb="9" eb="11">
      <t>ジュウヨウ</t>
    </rPh>
    <phoneticPr fontId="9"/>
  </si>
  <si>
    <t>【規則】
・各社が定める活動単位（部・室など）で特に重要なルールやリスクについて
　リマインドすること
・啓発内容を振返り、次回の啓発内容を改善すること
・工場領域版のガイドライン・チェックシートを活用する
【対象】
・職場特有のリスクの理解、ルールの遵守が重要な従業員、社外要員（派遣社員等）
【頻度】
・1回以上／1年</t>
    <rPh sb="53" eb="55">
      <t>ケイハツ</t>
    </rPh>
    <rPh sb="55" eb="57">
      <t>ナイヨウ</t>
    </rPh>
    <rPh sb="58" eb="60">
      <t>フリカエ</t>
    </rPh>
    <rPh sb="62" eb="64">
      <t>ジカイ</t>
    </rPh>
    <rPh sb="65" eb="67">
      <t>ケイハツ</t>
    </rPh>
    <rPh sb="67" eb="69">
      <t>ナイヨウ</t>
    </rPh>
    <rPh sb="70" eb="72">
      <t>カイゼン</t>
    </rPh>
    <rPh sb="78" eb="80">
      <t>コウジョウ</t>
    </rPh>
    <rPh sb="80" eb="82">
      <t>リョウイキ</t>
    </rPh>
    <rPh sb="82" eb="83">
      <t>バン</t>
    </rPh>
    <phoneticPr fontId="2"/>
  </si>
  <si>
    <t>【啓発内容】
・ヒヤリ、事故事例
・各職場独自の情報/OTセキュリティリスクの注意喚起
・職場で特に重要な規定・ルールのリマインド
【啓発手段】
・グループ会社を含めた工場・生産技術IT部門社員向けに、年2回のサイバーセキュリティセミナーを開催している
・グループ会社を含めたCSIRT担当者で情報交換会を年に2回実施している</t>
    <rPh sb="84" eb="86">
      <t>コウジョウ</t>
    </rPh>
    <rPh sb="87" eb="91">
      <t>セイサンギジュツ</t>
    </rPh>
    <phoneticPr fontId="2"/>
  </si>
  <si>
    <t>情報/OTセキュリティ事件・事故に迅速かつ適切に対応できるように事前に備え、事故発生時の被害拡大の防止・迅速な復旧を図る</t>
  </si>
  <si>
    <t>自組織内あるいは組織を跨いで影響する情報/OTセキュリティ事件・事故の発生と影響を抑制する教育・訓練を行っていること</t>
  </si>
  <si>
    <t>工場や生産技術で発生した情報/OTセキュリティ事件・事故発生時の対応について教育・訓練を実施している</t>
    <phoneticPr fontId="2"/>
  </si>
  <si>
    <t xml:space="preserve">【規則】
・情報/OTセキュリティ事件・事故発生時の対応について、教育資料配布・掲示、eラーニング、集合教育等による教育や訓練を実施すること
【対象】
・役員、工場長以下管理者、従業員、社外要員（派遣社員等）
【頻度】
・新規受け入れ時、かつ、1回／年以上
</t>
    <phoneticPr fontId="2"/>
  </si>
  <si>
    <t>【教育・訓練の例】
・新入社員教育・中途入社教育・社外要員受け入れ教育等で下記教育を実施している
　・eラーニングによる教育
　・映像教育コンテンツの視聴
　・教育資料の配布・掲示
　・マニュアル等による機密区分の定義と取り扱いについて解説
・想定される事故シナリオに沿った対応訓練（机上含む）を実施
【頻度の例】
・新入社員・中途社員・社外要員受け入れ時
・1回／年 eラーニング による教育を実施
・1回／年 更新内容を中心とした教育資料・マニュアル等の再確認の通知
・1回／年 有事体制（CSIRT）事故対応訓練</t>
    <rPh sb="37" eb="39">
      <t>カキ</t>
    </rPh>
    <rPh sb="39" eb="41">
      <t>キョウイク</t>
    </rPh>
    <rPh sb="42" eb="44">
      <t>ジッシ</t>
    </rPh>
    <rPh sb="137" eb="139">
      <t>タイオウ</t>
    </rPh>
    <rPh sb="142" eb="144">
      <t>キジョウ</t>
    </rPh>
    <rPh sb="144" eb="145">
      <t>フク</t>
    </rPh>
    <phoneticPr fontId="2"/>
  </si>
  <si>
    <t>工場や生産技術独自に教育・訓練の内容を必要に応じて見直ししている</t>
    <phoneticPr fontId="9"/>
  </si>
  <si>
    <t>【頻度】
・教育・訓練実施前後、もしくは1回／年以上</t>
    <rPh sb="1" eb="3">
      <t>ヒンド</t>
    </rPh>
    <rPh sb="6" eb="8">
      <t>キョウイク</t>
    </rPh>
    <rPh sb="9" eb="11">
      <t>クンレン</t>
    </rPh>
    <rPh sb="11" eb="13">
      <t>ジッシ</t>
    </rPh>
    <rPh sb="13" eb="15">
      <t>ゼンゴ</t>
    </rPh>
    <rPh sb="21" eb="22">
      <t>カイ</t>
    </rPh>
    <rPh sb="23" eb="24">
      <t>ネン</t>
    </rPh>
    <rPh sb="24" eb="26">
      <t>イジョウ</t>
    </rPh>
    <phoneticPr fontId="2"/>
  </si>
  <si>
    <t>【頻度の例】
・1回/年、社内規程や情報/OTセキュリティのガイドラインのレビューを行い、必要に応じて教育・訓練内容の見直しをしている
・毎年、教育・啓発を実施する前後に、内容の見直しを実施している</t>
    <phoneticPr fontId="2"/>
  </si>
  <si>
    <t>5アクセス権</t>
    <rPh sb="5" eb="6">
      <t>ケン</t>
    </rPh>
    <phoneticPr fontId="2"/>
  </si>
  <si>
    <t>アクセス権設定の不備に起因した、機密エリアやシステムへの不正アクセスを防止する</t>
    <phoneticPr fontId="2"/>
  </si>
  <si>
    <t>アクセス権(入室権限やシステムのアクセス権)を適切に管理していること</t>
    <phoneticPr fontId="2"/>
  </si>
  <si>
    <t>人の異動に伴うアクセス権(入室権限やシステムのアクセス権)の管理ルールを定めている</t>
    <phoneticPr fontId="9"/>
  </si>
  <si>
    <t>【規則】
・重要な製造設備・機器については、以下の内容等を含む管理ルールを定めること
・アクセス権の発行・変更・削除は申請・承認制であること
・与える入室許可・アクセス権の範囲は必要な範囲に限定すること
・入室権限やアクセス権の棚卸について定めていること
・与えた入室許可・アクセス権の申請書または台帳を管理していること
【対象】
・業務で利用するシステムおよびPCログオン時のユーザーID
・機密上の配慮が必要な場所や部屋</t>
    <rPh sb="14" eb="16">
      <t>キキ</t>
    </rPh>
    <phoneticPr fontId="2"/>
  </si>
  <si>
    <r>
      <t>【管理ルールの例】
・人事異動の際の事務手続きに、アクセス権の付与・変更・削除の手続きを記載している
・管理ルールに紙面の機密文書の保管場所を定め、施錠することを定めている
・1回／年の棚卸の実施及びその手順を定めている</t>
    </r>
    <r>
      <rPr>
        <strike/>
        <sz val="12"/>
        <rFont val="Meiryo UI"/>
        <family val="3"/>
        <charset val="128"/>
      </rPr>
      <t xml:space="preserve">
</t>
    </r>
    <phoneticPr fontId="9"/>
  </si>
  <si>
    <t>認証とアクセス権</t>
  </si>
  <si>
    <t>IT／OT</t>
    <phoneticPr fontId="10"/>
  </si>
  <si>
    <t>人の異動に伴うアクセス権(入室権限やシステムのアクセス権)の管理ルールを定めている</t>
  </si>
  <si>
    <t>【規則】
・重要な製造設備・機器については、アクセス権を付与するための条件を
　明確にする
・アクセス権の設定は、システム管理者の要件および設定手順を
　明確にし、厳格な管理下で実施する。
・重要な製造設備・機器については、情報利用者とシステム管理者の
　権限を分離するなど、個人に権限が集中しない環境とする。
・重要な製造設備・機器については、その運用／利用状況を監視する。</t>
    <rPh sb="14" eb="16">
      <t>キキ</t>
    </rPh>
    <phoneticPr fontId="2"/>
  </si>
  <si>
    <t>【管理ルールの例】
・重要な製造設備・機器についてへのアクセス権は、一定の基準を満たす社員にのみ付与している
・重要な権限変更は、単一の行為者では実施できない仕組みとなっている
　（申請者・承認者・作業者を分掌）
・重要な製造設備・機器の導入部門による重要な製造設備へのアクセスログは運用部門が監視している
・運用部門による重要な製造設備・機器へのアクセスは、セキュリティ専任者が監視している
・セキュリティ専任者は、重要な製造設備・機器へ直接アクセスができない仕組み(重要な製造設備・機器の導入部門権限)としている</t>
    <rPh sb="1" eb="3">
      <t>カンリ</t>
    </rPh>
    <rPh sb="7" eb="8">
      <t>レイ</t>
    </rPh>
    <rPh sb="108" eb="110">
      <t>ジュウヨウ</t>
    </rPh>
    <rPh sb="119" eb="121">
      <t>ドウニュウ</t>
    </rPh>
    <rPh sb="186" eb="188">
      <t>センニン</t>
    </rPh>
    <phoneticPr fontId="2"/>
  </si>
  <si>
    <t>管理ルールに沿ってアクセス権の発行、変更、無効化、削除を実施している</t>
    <phoneticPr fontId="9"/>
  </si>
  <si>
    <t>【規則】
 No14／15に定義した管理ルールの遵守状況の点検を行っていること</t>
    <phoneticPr fontId="2"/>
  </si>
  <si>
    <t>【点検の例】
・管理ルールの遵守状況を確認するチェックリストを作成し、1回／年 チェックリストにより点検し、不備・違反があれば是正を行っている
・申請、承認、設定の記録を確認し、管理ルールに従い行われていることを点検している
・定期人事異動の際、権限設定を確認・修正している</t>
    <phoneticPr fontId="2"/>
  </si>
  <si>
    <t>アクセス権の棚卸を定期的、または必要に応じて実施している</t>
    <phoneticPr fontId="9"/>
  </si>
  <si>
    <t>【規則】
 No14／15により定めたルールに従い、アクセス権の棚卸を定期的、または必要に応じて実施していること</t>
    <phoneticPr fontId="2"/>
  </si>
  <si>
    <t>【棚卸の例】
・1回／年 入室権限やシステム上のアクセス権設定を点検し、権限設定の不備を修正している</t>
    <rPh sb="4" eb="5">
      <t>レイ</t>
    </rPh>
    <phoneticPr fontId="2"/>
  </si>
  <si>
    <t>アクセスログは、安全に保管しアクセス制御された状態で管理されている</t>
    <rPh sb="8" eb="10">
      <t>アンゼン</t>
    </rPh>
    <rPh sb="11" eb="13">
      <t>ホカン</t>
    </rPh>
    <rPh sb="18" eb="20">
      <t>セイギョ</t>
    </rPh>
    <rPh sb="23" eb="25">
      <t>ジョウタイ</t>
    </rPh>
    <rPh sb="26" eb="28">
      <t>カンリ</t>
    </rPh>
    <phoneticPr fontId="9"/>
  </si>
  <si>
    <t>【規則】
・法規制等により要求される事項を満たす事ができるよう、適切な期間のログを保持する。
・ログを脅威から保護するため、ログを保存するモノ、システムにアクセス制御等を適用すること
【対象】
・重要な製造設備・機器</t>
    <rPh sb="98" eb="100">
      <t>ジュウヨウ</t>
    </rPh>
    <phoneticPr fontId="2"/>
  </si>
  <si>
    <t>【取得対象の例】
・ログ保管対象は情報入手・加工・発信の各システムとしている
【安全な保管の例】
・アクセスログは自社内には保管せず、機密保持契約、外部サービスセキュリティ要件に合致したサービスを利用している
【アクセス制御の例】
・重要なログはサイバー攻撃の脅威から保護するため、ログの消去や改ざんが出来ないように制御している
【法規制等への対応の例】
・重要なログはサイバー攻撃の脅威から保護するため、ログの消去や改ざんが出来ないように制御している
・監査機関や法執行機関等からの要求に応じてログを提供可能な状態で保管している</t>
    <rPh sb="1" eb="5">
      <t>シュトクタイショウ</t>
    </rPh>
    <rPh sb="6" eb="7">
      <t>レイ</t>
    </rPh>
    <rPh sb="17" eb="18">
      <t>カク</t>
    </rPh>
    <rPh sb="31" eb="33">
      <t>アンゼン</t>
    </rPh>
    <rPh sb="96" eb="98">
      <t>セイギョ</t>
    </rPh>
    <rPh sb="99" eb="100">
      <t>レイ</t>
    </rPh>
    <phoneticPr fontId="2"/>
  </si>
  <si>
    <t>6情報資産の管理
(情報)</t>
    <rPh sb="1" eb="3">
      <t>ジョウホウ</t>
    </rPh>
    <rPh sb="3" eb="5">
      <t>シサン</t>
    </rPh>
    <rPh sb="6" eb="8">
      <t>カンリ</t>
    </rPh>
    <rPh sb="10" eb="12">
      <t>ジョウホウ</t>
    </rPh>
    <phoneticPr fontId="2"/>
  </si>
  <si>
    <t>情報資産を適切に管理し、機密情報の漏洩を防止する</t>
    <phoneticPr fontId="2"/>
  </si>
  <si>
    <t>情報資産の機密区分を設定・把握し、その機密区分に応じて情報を管理していること</t>
    <phoneticPr fontId="2"/>
  </si>
  <si>
    <t>機密区分に応じた情報の管理ルールを定めている</t>
    <phoneticPr fontId="2"/>
  </si>
  <si>
    <t>【規則】
・以下の内容等を含む管理ルールを定めること
・機密の特定
・機密区分のレベル判定と表示
・区分に応じた取り扱い方法
・取り扱いエリアの区分及び制限
・保管期間（エンタープライズと合わせる）
【対象】
・情報資産（情報）
・有形機密情報（非公表の試作品など）</t>
    <rPh sb="94" eb="95">
      <t>ア</t>
    </rPh>
    <phoneticPr fontId="2"/>
  </si>
  <si>
    <t>【管理ルールの例】
・管理対象は、電子と紙に加え試作品等の有形機密情報（非公表の試作品など）も含める
・機密文書・物件に機密であることを明示するスタンプ等を付与する
・文書・物件のリスクアセスメントの実施
・文書・物件台帳の整備
・規程で、次の項目につき明文化している
・管理すべき守秘情報、機密情報、情報区分、守秘情報の種類、守秘情報の取扱い、機密情報を取り扱う部署の管理責任
・機密管理区分を定め、様式にて一覧化するルールを定めている
・規程に機密区分に応じた情報の管理ルールを明記</t>
    <rPh sb="22" eb="23">
      <t>クワ</t>
    </rPh>
    <rPh sb="24" eb="27">
      <t>シサクヒン</t>
    </rPh>
    <rPh sb="27" eb="28">
      <t>トウ</t>
    </rPh>
    <rPh sb="47" eb="48">
      <t>フク</t>
    </rPh>
    <rPh sb="57" eb="59">
      <t>ブッケン</t>
    </rPh>
    <rPh sb="76" eb="77">
      <t>トウ</t>
    </rPh>
    <rPh sb="78" eb="80">
      <t>フヨ</t>
    </rPh>
    <rPh sb="87" eb="89">
      <t>ブッケン</t>
    </rPh>
    <rPh sb="107" eb="109">
      <t>ブッケン</t>
    </rPh>
    <phoneticPr fontId="9"/>
  </si>
  <si>
    <t>機密管理</t>
  </si>
  <si>
    <t>機密区分に応じた情報の管理ルールを
定期的、または必要に応じて見直ししている</t>
    <phoneticPr fontId="9"/>
  </si>
  <si>
    <t>【規則】
・管理ルールの内容を確認し、必要に応じて改善すること
【頻度】
・1回以上 ／年</t>
    <rPh sb="34" eb="36">
      <t>ヒンド</t>
    </rPh>
    <phoneticPr fontId="2"/>
  </si>
  <si>
    <t>【見直しの例】
・年一回規則の内容を確認し、必要に応じて改訂している。</t>
    <rPh sb="1" eb="3">
      <t>ミナオ</t>
    </rPh>
    <rPh sb="5" eb="6">
      <t>レイ</t>
    </rPh>
    <rPh sb="9" eb="10">
      <t>ネン</t>
    </rPh>
    <rPh sb="10" eb="12">
      <t>イッカイ</t>
    </rPh>
    <rPh sb="12" eb="14">
      <t>キソク</t>
    </rPh>
    <rPh sb="15" eb="17">
      <t>ナイヨウ</t>
    </rPh>
    <rPh sb="18" eb="20">
      <t>カクニン</t>
    </rPh>
    <rPh sb="22" eb="24">
      <t>ヒツヨウ</t>
    </rPh>
    <rPh sb="25" eb="26">
      <t>オウ</t>
    </rPh>
    <rPh sb="28" eb="30">
      <t>カイテイ</t>
    </rPh>
    <phoneticPr fontId="2"/>
  </si>
  <si>
    <t>高い機密区分の情報資産(情報)・有形機密情報（非公表の試作品など）を一覧化している</t>
    <phoneticPr fontId="9"/>
  </si>
  <si>
    <t>【規則】
 一覧には、対象情報・有形機密情報（非公表の試作品など）、管理者名、部署名、保管場所、保管期限、開示先、連絡先などを含むこと
【対象情報】
 No19で定めた機密区分のうち、高レベルの機密に該当する情報資産・有形機密情報（非公表の試作品など）</t>
    <phoneticPr fontId="2"/>
  </si>
  <si>
    <t>【一覧化の実施例】
・情報の主管部門毎に高い機密区分の情報資産・有形機密情報（非公表の試作品など）の一覧表を作成している
・情報資産・有形機密情報（非公表の試作品など）の一覧を部署毎に作成させて、1回/年 見直している
・専用様式にて一覧化している</t>
  </si>
  <si>
    <t>情報/OTセキュリティ対策フレームワークの構築</t>
  </si>
  <si>
    <t>高い機密区分の情報資産(情報)・有形機密情報（非公表の試作品など）の一覧化を定期的、または必要に応じて見直ししている</t>
  </si>
  <si>
    <t>【規則】
・一覧表の内容を確認し、必要に応じて是正すること
【頻度】
・1回以上 ／年</t>
    <rPh sb="32" eb="34">
      <t>ヒンド</t>
    </rPh>
    <phoneticPr fontId="2"/>
  </si>
  <si>
    <t>【見直しの例】
・年一回一覧の内容を確認し、必要に応じて改訂している。</t>
    <rPh sb="1" eb="3">
      <t>ミナオ</t>
    </rPh>
    <rPh sb="5" eb="6">
      <t>レイ</t>
    </rPh>
    <rPh sb="9" eb="10">
      <t>ネン</t>
    </rPh>
    <rPh sb="10" eb="12">
      <t>イッカイ</t>
    </rPh>
    <rPh sb="12" eb="14">
      <t>イチラン</t>
    </rPh>
    <rPh sb="15" eb="17">
      <t>ナイヨウ</t>
    </rPh>
    <rPh sb="18" eb="20">
      <t>カクニン</t>
    </rPh>
    <rPh sb="22" eb="24">
      <t>ヒツヨウ</t>
    </rPh>
    <rPh sb="25" eb="26">
      <t>オウ</t>
    </rPh>
    <rPh sb="28" eb="30">
      <t>カイテイ</t>
    </rPh>
    <phoneticPr fontId="2"/>
  </si>
  <si>
    <t>情報資産(情報)・有形機密情報（非公表の試作品など）は機密区分に応じた管理ルールに沿って管理している</t>
  </si>
  <si>
    <t>【規則】
 No.19に定義した管理ルールの遵守状況の点検を行い、不備・違反があれば是正を行うこと
【頻度】
 1回/年 以上</t>
    <rPh sb="1" eb="3">
      <t>キソク</t>
    </rPh>
    <rPh sb="13" eb="15">
      <t>テイギ</t>
    </rPh>
    <rPh sb="17" eb="19">
      <t>カンリ</t>
    </rPh>
    <rPh sb="25" eb="27">
      <t>ジョウキョウ</t>
    </rPh>
    <rPh sb="28" eb="30">
      <t>テンケン</t>
    </rPh>
    <rPh sb="31" eb="32">
      <t>オコナ</t>
    </rPh>
    <rPh sb="34" eb="36">
      <t>フビ</t>
    </rPh>
    <rPh sb="37" eb="39">
      <t>イハン</t>
    </rPh>
    <rPh sb="43" eb="45">
      <t>ゼセイ</t>
    </rPh>
    <rPh sb="46" eb="47">
      <t>オコナ</t>
    </rPh>
    <rPh sb="53" eb="55">
      <t>ヒンド</t>
    </rPh>
    <rPh sb="60" eb="61">
      <t>カイ</t>
    </rPh>
    <rPh sb="62" eb="63">
      <t>ドシ</t>
    </rPh>
    <rPh sb="64" eb="66">
      <t>イジョウ</t>
    </rPh>
    <phoneticPr fontId="2"/>
  </si>
  <si>
    <t xml:space="preserve">【点検の例】
・管理ルールの遵守状況を確認するチェックリストを作成し行う
</t>
    <phoneticPr fontId="2"/>
  </si>
  <si>
    <t>7情報資産の管理
(機器)</t>
    <rPh sb="1" eb="3">
      <t>ジョウホウ</t>
    </rPh>
    <rPh sb="3" eb="5">
      <t>シサン</t>
    </rPh>
    <rPh sb="6" eb="8">
      <t>カンリ</t>
    </rPh>
    <rPh sb="10" eb="12">
      <t>キキ</t>
    </rPh>
    <phoneticPr fontId="2"/>
  </si>
  <si>
    <t>IT資産を適切に管理し、情報/OTセキュリティ事件・事故につながるリスクを減ずるとともに、情報/OTセキュリティ事故発生時の対応を迅速化する</t>
  </si>
  <si>
    <t>会社が保有する情報機器及び機器を構成するOSやソフトウェアの情報(バージョン情報、管理者、管理部門、設置場所等)を適切に管理していること</t>
    <phoneticPr fontId="2"/>
  </si>
  <si>
    <t>重要度に応じた製造設備の情報機器、OS、ソフトウェアの管理ルールを定めている</t>
    <phoneticPr fontId="9"/>
  </si>
  <si>
    <t>【規則】
 製造設備・機器の重要度に応じて、導入、設置、ネットワーク接続、OS、セキュリティパッチ適用、導入設備メーカー等のルールを含む管理ルールを定めていること</t>
    <rPh sb="53" eb="55">
      <t>ドウニュウ</t>
    </rPh>
    <rPh sb="55" eb="57">
      <t>セツビ</t>
    </rPh>
    <phoneticPr fontId="9"/>
  </si>
  <si>
    <t>【管理の例】
・導入・設置時には情報資産管理台帳にIDを付与し登録する
・初期登録時点において、脆弱性・セキュリティパッチ対応済、保守切れ無等、最新化している
※ネットワーク接続ルールについては、No.38参照
※セキュリティパッチ適用ルールについては、No.54参照
※ウイルス対策については、No.57参照</t>
    <rPh sb="1" eb="3">
      <t>カンリ</t>
    </rPh>
    <rPh sb="4" eb="5">
      <t>レイ</t>
    </rPh>
    <rPh sb="8" eb="10">
      <t>ドウニュウ</t>
    </rPh>
    <rPh sb="11" eb="14">
      <t>セッチジ</t>
    </rPh>
    <rPh sb="16" eb="18">
      <t>ジョウホウ</t>
    </rPh>
    <rPh sb="18" eb="20">
      <t>シサン</t>
    </rPh>
    <rPh sb="20" eb="24">
      <t>カンリダイチョウ</t>
    </rPh>
    <rPh sb="28" eb="30">
      <t>フヨ</t>
    </rPh>
    <rPh sb="31" eb="33">
      <t>トウロク</t>
    </rPh>
    <rPh sb="37" eb="43">
      <t>ショキトウロクジテン</t>
    </rPh>
    <rPh sb="48" eb="51">
      <t>ゼイジャクセイ</t>
    </rPh>
    <rPh sb="61" eb="63">
      <t>タイオウ</t>
    </rPh>
    <rPh sb="63" eb="64">
      <t>スミ</t>
    </rPh>
    <rPh sb="65" eb="68">
      <t>ホシュギ</t>
    </rPh>
    <rPh sb="69" eb="70">
      <t>ナシ</t>
    </rPh>
    <rPh sb="70" eb="71">
      <t>ナド</t>
    </rPh>
    <rPh sb="72" eb="75">
      <t>サイシンカ</t>
    </rPh>
    <rPh sb="87" eb="89">
      <t>セツゾク</t>
    </rPh>
    <rPh sb="103" eb="105">
      <t>サンショウ</t>
    </rPh>
    <rPh sb="132" eb="134">
      <t>サンショウ</t>
    </rPh>
    <rPh sb="153" eb="155">
      <t>サンショウ</t>
    </rPh>
    <phoneticPr fontId="2"/>
  </si>
  <si>
    <t>製造設備・機器全般</t>
    <rPh sb="7" eb="9">
      <t>ゼンパン</t>
    </rPh>
    <phoneticPr fontId="2"/>
  </si>
  <si>
    <t xml:space="preserve">重要度に応じた製造設備の情報機器、OS、ソフトウェアの情報(バージョン情報、管理者、管理部門、設置場所等)について、一覧を作成している
</t>
    <phoneticPr fontId="9"/>
  </si>
  <si>
    <t>【規則】
・製造設備・機器の重要度に応じて、バージョン情報、管理者、管理部門、設置場所等の管理項目を含む情報機器、OSの一覧を作成すること</t>
    <phoneticPr fontId="9"/>
  </si>
  <si>
    <t>【管理項目の例】
・機器管理番号、機器名、IPアドレス、設置場所、使用者、連絡先、ソフトウェアバージョン情報
-サーバー、NW機器、プリンタ、TV会議システム
　　管理番号、ハードウェア名、IPアドレス、ホスト名、設置場所、
　　管理者(部署名、氏名等)
　-会社支給のクライアントPCおよびスマートデバイス
　　管理番号、ハードウェア名、IPアドレス、ホスト名、利用開始日、
　　利用者(部署名、氏名等)
　-ソフトウェア
　　管理番号、ソフトウェア名、バーション、導入ホスト名、
　　連絡先(部署名、氏名等)
【一覧の例】
 ・IT資産管理用データベースにIT資産を登録し管理している</t>
    <rPh sb="260" eb="262">
      <t>イチラン</t>
    </rPh>
    <rPh sb="263" eb="264">
      <t>レイ</t>
    </rPh>
    <rPh sb="270" eb="272">
      <t>シサン</t>
    </rPh>
    <rPh sb="272" eb="274">
      <t>カンリ</t>
    </rPh>
    <rPh sb="274" eb="275">
      <t>ヨウ</t>
    </rPh>
    <rPh sb="284" eb="286">
      <t>シサン</t>
    </rPh>
    <rPh sb="287" eb="289">
      <t>トウロク</t>
    </rPh>
    <rPh sb="290" eb="292">
      <t>カンリ</t>
    </rPh>
    <phoneticPr fontId="2"/>
  </si>
  <si>
    <t>重要度に応じた製造設備の情報機器、OS、ソフトウェアの情報(バージョン情報、管理者、
管理部門、設置場所等)の一覧を
定期的、または必要に応じて、見直ししている</t>
    <phoneticPr fontId="2"/>
  </si>
  <si>
    <t>【頻度】
・1回/年 以上</t>
    <phoneticPr fontId="2"/>
  </si>
  <si>
    <t>【見直しの例】
・年一回一覧の内容を確認し、必要に応じて改訂している</t>
    <rPh sb="1" eb="3">
      <t>ミナオ</t>
    </rPh>
    <rPh sb="5" eb="6">
      <t>レイ</t>
    </rPh>
    <rPh sb="9" eb="10">
      <t>ネン</t>
    </rPh>
    <rPh sb="10" eb="12">
      <t>イッカイ</t>
    </rPh>
    <rPh sb="12" eb="14">
      <t>イチラン</t>
    </rPh>
    <rPh sb="15" eb="17">
      <t>ナイヨウ</t>
    </rPh>
    <rPh sb="18" eb="20">
      <t>カクニン</t>
    </rPh>
    <rPh sb="22" eb="24">
      <t>ヒツヨウ</t>
    </rPh>
    <rPh sb="25" eb="26">
      <t>オウ</t>
    </rPh>
    <rPh sb="28" eb="30">
      <t>カイテイ</t>
    </rPh>
    <phoneticPr fontId="2"/>
  </si>
  <si>
    <t>重要度に応じた製造設備の情報資産(機器)は重要度に応じた管理ルールに沿って管理している</t>
    <phoneticPr fontId="2"/>
  </si>
  <si>
    <t>【規則】
 No24＆25に定義した管理ルールに沿って管理を実施すること。不備・違反があれば是正を行うこと
【頻度】
 1回/年 以上</t>
    <phoneticPr fontId="2"/>
  </si>
  <si>
    <t>【管理の例】
・管理ルールに沿った管理状況の確認を1回／年で実施し、発見された不備の是正などを実施する
・毎週自動収集した情報を元にOSのパッチ適用状況、不適切ソフトの調査を行い是正を指導している。
・毎週パッチの適用状況を確認し、漏れがあった場合には対応している。</t>
  </si>
  <si>
    <t>廃棄時(リース終了時含む)は、記憶媒体のデータを消去している</t>
    <phoneticPr fontId="9"/>
  </si>
  <si>
    <t>【規則】
・情報資産(機器)の廃棄時(リース終了時含む)はデータを復元できないよう消去すること
・情報資産(機器)の記憶領域の消去を実施した記録または業者の廃棄証明書を保管すること
　※ディスクのフォーマットは、データを復旧される可能性があるため不可
【対象】
　-製造設備・機器の情報資産(機器)のサーバー、PC、外部記憶媒体</t>
    <phoneticPr fontId="2"/>
  </si>
  <si>
    <t>【消去の例】
・物理的に破壊している
・専用消去ツールを利用している
・データ消去外部サービスを利用し、廃棄証明等による確認、あるいは、運用状況を監査している</t>
    <rPh sb="1" eb="3">
      <t>ショウキョ</t>
    </rPh>
    <rPh sb="4" eb="5">
      <t>レイ</t>
    </rPh>
    <phoneticPr fontId="2"/>
  </si>
  <si>
    <t>8リスク対応</t>
    <rPh sb="4" eb="6">
      <t>タイオウ</t>
    </rPh>
    <phoneticPr fontId="2"/>
  </si>
  <si>
    <t>情報資産のセキュリティリスクを特定し、会社として組織的な対策を行うことにより、業務影響を極小化する</t>
    <rPh sb="0" eb="2">
      <t>ジョウホウ</t>
    </rPh>
    <rPh sb="2" eb="4">
      <t>シサン</t>
    </rPh>
    <rPh sb="15" eb="17">
      <t>トクテイ</t>
    </rPh>
    <rPh sb="19" eb="21">
      <t>カイシャ</t>
    </rPh>
    <rPh sb="24" eb="27">
      <t>ソシキテキ</t>
    </rPh>
    <rPh sb="28" eb="30">
      <t>タイサク</t>
    </rPh>
    <rPh sb="31" eb="32">
      <t>オコナ</t>
    </rPh>
    <rPh sb="39" eb="41">
      <t>ギョウム</t>
    </rPh>
    <rPh sb="41" eb="43">
      <t>エイキョウ</t>
    </rPh>
    <rPh sb="44" eb="47">
      <t>キョクショウカ</t>
    </rPh>
    <phoneticPr fontId="2"/>
  </si>
  <si>
    <t>自組織内(自組織の業務：業務委託も含めて)の情報/OTセキュリティリスクに対する対策を行っていること</t>
    <rPh sb="43" eb="44">
      <t>オコナ</t>
    </rPh>
    <phoneticPr fontId="2"/>
  </si>
  <si>
    <t>情報資産において
「機密性」「完全性」「可用性」の3要素が確保できなくなった場合のリスクを特定できている</t>
    <rPh sb="0" eb="2">
      <t>ジョウホウ</t>
    </rPh>
    <rPh sb="2" eb="4">
      <t>シサン</t>
    </rPh>
    <rPh sb="10" eb="13">
      <t>キミツセイ</t>
    </rPh>
    <rPh sb="15" eb="18">
      <t>カンゼンセイ</t>
    </rPh>
    <rPh sb="20" eb="23">
      <t>カヨウセイ</t>
    </rPh>
    <rPh sb="26" eb="28">
      <t>ヨウソ</t>
    </rPh>
    <rPh sb="29" eb="31">
      <t>カクホ</t>
    </rPh>
    <rPh sb="38" eb="40">
      <t>バアイ</t>
    </rPh>
    <rPh sb="45" eb="47">
      <t>トクテイ</t>
    </rPh>
    <phoneticPr fontId="9"/>
  </si>
  <si>
    <t>【規則】
 対象の情報資産に情報/OTセキュリティ事件・事故が発生した時の業務影響を影響範囲や発生頻度を踏まえ把握すること
【対象】
 No21&amp;25で特定した情報資産
【観点】
　 -外部の脅威
　 -自社の脆弱性
　　※必要に応じて、パートナー企業起因の脅威、脆弱性を考慮すること
　 -情報資産の価値
【方法】
　-対象の情報、情報システムを定めること
　-各観点の評価規則、およびそれらを考慮したリスクレベルの規則を定めること
　-各情報、情報システムについて、各観点の評価からリスクレベルを決定すること
【頻度】
 重要な情報資産を見直した時、または、1回／年 以上</t>
    <rPh sb="160" eb="162">
      <t>ホウホウ</t>
    </rPh>
    <phoneticPr fontId="2"/>
  </si>
  <si>
    <t>【業務影響を把握する手法の例】
・リスクアセスメントを行う
【頻度の例】
・取り扱うシステム更新時
・業務プロセスの変更時
・体制の変更時</t>
    <phoneticPr fontId="2"/>
  </si>
  <si>
    <t>必要に応じて経営層へ業務影響及び対策を報告し、セキュリティ業務に関与している社内部署と共有している</t>
    <phoneticPr fontId="9"/>
  </si>
  <si>
    <t>【規則】
 No29で把握した業務影響に対する対策方法及び計画を策定し、報告・共有すること
 報告に際し役員からの指示があった場合、これを関係部門へ共有すること
【対象】
 情報/OTセキュリティの総括責任者、関係部門
【頻度】
 　-1回以上／年</t>
    <rPh sb="103" eb="105">
      <t>ソウカツ</t>
    </rPh>
    <rPh sb="105" eb="108">
      <t>セキニンシャ</t>
    </rPh>
    <phoneticPr fontId="2"/>
  </si>
  <si>
    <t>【対策方法の例】
・個人情報を漏えいした場合は、当局（個人情報保護委員会）への届け出が必要になることを経営陣や、個人情報を扱う人・部門へ共有する
・経営陣を含めたセキュリティ会議体を設け、計画報告・対応承認を得ている</t>
    <rPh sb="74" eb="76">
      <t>ケイエイ</t>
    </rPh>
    <rPh sb="76" eb="77">
      <t>ジン</t>
    </rPh>
    <rPh sb="78" eb="79">
      <t>フク</t>
    </rPh>
    <rPh sb="87" eb="89">
      <t>カイギ</t>
    </rPh>
    <rPh sb="89" eb="90">
      <t>タイ</t>
    </rPh>
    <rPh sb="91" eb="92">
      <t>モウ</t>
    </rPh>
    <rPh sb="94" eb="96">
      <t>ケイカク</t>
    </rPh>
    <rPh sb="96" eb="98">
      <t>ホウコク</t>
    </rPh>
    <rPh sb="99" eb="101">
      <t>タイオウ</t>
    </rPh>
    <rPh sb="101" eb="103">
      <t>ショウニン</t>
    </rPh>
    <rPh sb="104" eb="105">
      <t>エ</t>
    </rPh>
    <phoneticPr fontId="2"/>
  </si>
  <si>
    <t>業務影響への対策は策定された計画に沿って管理している</t>
    <rPh sb="0" eb="2">
      <t>ギョウム</t>
    </rPh>
    <rPh sb="2" eb="4">
      <t>エイキョウ</t>
    </rPh>
    <rPh sb="6" eb="8">
      <t>タイサク</t>
    </rPh>
    <rPh sb="9" eb="11">
      <t>サクテイ</t>
    </rPh>
    <rPh sb="14" eb="16">
      <t>ケイカク</t>
    </rPh>
    <rPh sb="17" eb="18">
      <t>ソ</t>
    </rPh>
    <rPh sb="20" eb="22">
      <t>カンリ</t>
    </rPh>
    <phoneticPr fontId="9"/>
  </si>
  <si>
    <t>【規則】
 No30で作成された対策及び計画が適切に実施され、業務影響の低減がされていることを確認し、発見された不備の是正などを実施すること
【対象】
 情報資産の業務影響
【頻度】
 1回／年 以上</t>
    <phoneticPr fontId="2"/>
  </si>
  <si>
    <t>【確認の例】
・個人情報の漏えい発生の際の対応履歴を調査し、当局への届出、関連役員への報告が事前に定めた対策方法に沿って行われていたかを検証する
・情報/OTセキュリティ事件・事故の管理表を作成し、計画実施状況や結果を定期的にチェックしている</t>
    <rPh sb="85" eb="87">
      <t>ジケン</t>
    </rPh>
    <rPh sb="88" eb="90">
      <t>ジコ</t>
    </rPh>
    <rPh sb="91" eb="93">
      <t>カンリ</t>
    </rPh>
    <rPh sb="93" eb="94">
      <t>ヒョウ</t>
    </rPh>
    <rPh sb="95" eb="97">
      <t>サクセイ</t>
    </rPh>
    <rPh sb="99" eb="101">
      <t>ケイカク</t>
    </rPh>
    <rPh sb="101" eb="103">
      <t>ジッシ</t>
    </rPh>
    <rPh sb="103" eb="105">
      <t>ジョウキョウ</t>
    </rPh>
    <rPh sb="106" eb="108">
      <t>ケッカ</t>
    </rPh>
    <rPh sb="109" eb="112">
      <t>テイキテキ</t>
    </rPh>
    <phoneticPr fontId="2"/>
  </si>
  <si>
    <t>9取引内容・
手段の把握</t>
    <rPh sb="1" eb="3">
      <t>トリヒキ</t>
    </rPh>
    <rPh sb="3" eb="5">
      <t>ナイヨウ</t>
    </rPh>
    <rPh sb="7" eb="9">
      <t>シュダン</t>
    </rPh>
    <rPh sb="10" eb="12">
      <t>ハアク</t>
    </rPh>
    <phoneticPr fontId="2"/>
  </si>
  <si>
    <t>どの取引先とどのような情報資産をどのような手段でやり取りするかを明確にし、取引を通じた情報漏えい等を防止する</t>
    <phoneticPr fontId="2"/>
  </si>
  <si>
    <t>取引先毎に、取引で取り交わされる情報資産と、取引に利用している手段を把握していること</t>
    <phoneticPr fontId="2"/>
  </si>
  <si>
    <t>会社毎に取り交わす情報・手段(受発注の手段等、情報のやり取り)を一覧化している</t>
    <phoneticPr fontId="9"/>
  </si>
  <si>
    <t>【規則】　
 一覧表には取引に伴い授受／使用される
情報資産とその取り扱いを記載し、取引先と相互に把握すること
【対象】
 重要な製造設備・機器の情報資産（No19&amp;24で定められた機密レベルが高い情報資産など）を共有する取引先
【頻度】
 取引開始時／取り交わす情報・手段の変更時</t>
    <phoneticPr fontId="2"/>
  </si>
  <si>
    <t xml:space="preserve">【一覧化の例】
・取引先毎に、取り交わす情報と利用する手段を記載する
【取り扱いの例】
・重要な情報を取り交わす取引先とは、契約に機密情報の取り扱いのルールを定める
・取引先へ機密情報を渡す際、それがパワーポイントやエクセル等であれば、ファイルにパスワードを設定する
</t>
    <phoneticPr fontId="2"/>
  </si>
  <si>
    <t>パートナー企業のリスク管理</t>
  </si>
  <si>
    <t>IT／OT／購買・調達（IT）／購買・調達（OT）</t>
    <rPh sb="6" eb="8">
      <t>コウバイ</t>
    </rPh>
    <rPh sb="9" eb="11">
      <t>チョウタツ</t>
    </rPh>
    <rPh sb="16" eb="18">
      <t>コウバイ</t>
    </rPh>
    <rPh sb="19" eb="21">
      <t>チョウタツ</t>
    </rPh>
    <phoneticPr fontId="10"/>
  </si>
  <si>
    <t>10外部への接続状況の把握</t>
    <rPh sb="2" eb="4">
      <t>ガイブ</t>
    </rPh>
    <rPh sb="6" eb="8">
      <t>セツゾク</t>
    </rPh>
    <rPh sb="8" eb="10">
      <t>ジョウキョウ</t>
    </rPh>
    <rPh sb="11" eb="13">
      <t>ハアク</t>
    </rPh>
    <phoneticPr fontId="2"/>
  </si>
  <si>
    <t>外部情報システム利用における安全性と信頼性の確保、および情報/OTセキュリティ事件・事故発生時の迅速な対応を図る</t>
  </si>
  <si>
    <t>関係組織（サプライヤー等含む）との関係において、自組織の通信ネットワーク構成を把握し、他組織との連携状態やデータの流れを監視すること</t>
    <phoneticPr fontId="2"/>
  </si>
  <si>
    <t>工場内のネットワーク図を作成し、現場ですぐに活用できる状態にある</t>
    <rPh sb="0" eb="2">
      <t>コウジョウ</t>
    </rPh>
    <rPh sb="2" eb="3">
      <t>ナイ</t>
    </rPh>
    <rPh sb="12" eb="14">
      <t>サクセイ</t>
    </rPh>
    <rPh sb="16" eb="18">
      <t>ゲンバ</t>
    </rPh>
    <rPh sb="22" eb="24">
      <t>カツヨウ</t>
    </rPh>
    <rPh sb="27" eb="29">
      <t>ジョウタイ</t>
    </rPh>
    <phoneticPr fontId="9"/>
  </si>
  <si>
    <t>【基準】
・ネットワーク図を作成すること
　[対象範囲]
　-工場領域の自社の情報機器が存在するネットワーク
　[見直し頻度]
　-1回/年以上
・現場で活用できるようになっていること</t>
    <rPh sb="31" eb="33">
      <t>コウジョウ</t>
    </rPh>
    <rPh sb="33" eb="35">
      <t>リョウイキ</t>
    </rPh>
    <rPh sb="74" eb="76">
      <t>ゲンバ</t>
    </rPh>
    <rPh sb="77" eb="79">
      <t>カツヨウ</t>
    </rPh>
    <phoneticPr fontId="9"/>
  </si>
  <si>
    <t>【ネットワーク図の例】
 ・工場内のネットワーク図（設備PCまで記載）
【現場での活用例】
・制御盤内に保管、貼り付け</t>
    <rPh sb="7" eb="8">
      <t>ズ</t>
    </rPh>
    <rPh sb="9" eb="10">
      <t>レイ</t>
    </rPh>
    <rPh sb="14" eb="16">
      <t>コウジョウ</t>
    </rPh>
    <rPh sb="16" eb="17">
      <t>ナイ</t>
    </rPh>
    <rPh sb="24" eb="25">
      <t>ズ</t>
    </rPh>
    <rPh sb="26" eb="28">
      <t>セツビ</t>
    </rPh>
    <rPh sb="32" eb="34">
      <t>キサイ</t>
    </rPh>
    <rPh sb="38" eb="40">
      <t>ゲンバ</t>
    </rPh>
    <rPh sb="42" eb="44">
      <t>カツヨウ</t>
    </rPh>
    <rPh sb="44" eb="45">
      <t>レイ</t>
    </rPh>
    <rPh sb="48" eb="52">
      <t>セイギョバンナイ</t>
    </rPh>
    <rPh sb="53" eb="55">
      <t>ホカン</t>
    </rPh>
    <rPh sb="56" eb="57">
      <t>ハ</t>
    </rPh>
    <rPh sb="58" eb="59">
      <t>ツ</t>
    </rPh>
    <phoneticPr fontId="2"/>
  </si>
  <si>
    <t>OTネットワーク</t>
    <phoneticPr fontId="2"/>
  </si>
  <si>
    <t>ネットワーク図・データフロー図は、定期的、
または必要に応じて、見直ししている</t>
    <phoneticPr fontId="9"/>
  </si>
  <si>
    <t>【頻度】
・1回/年以上</t>
    <rPh sb="1" eb="3">
      <t>ヒンド</t>
    </rPh>
    <phoneticPr fontId="2"/>
  </si>
  <si>
    <t>【見直しの例】
・年一回内容を確認し、必要に応じて改訂している</t>
    <rPh sb="1" eb="3">
      <t>ミナオ</t>
    </rPh>
    <rPh sb="5" eb="6">
      <t>レイ</t>
    </rPh>
    <rPh sb="9" eb="10">
      <t>ネン</t>
    </rPh>
    <rPh sb="10" eb="12">
      <t>イッカイ</t>
    </rPh>
    <rPh sb="12" eb="14">
      <t>ナイヨウ</t>
    </rPh>
    <rPh sb="15" eb="17">
      <t>カクニン</t>
    </rPh>
    <rPh sb="19" eb="21">
      <t>ヒツヨウ</t>
    </rPh>
    <rPh sb="22" eb="23">
      <t>オウ</t>
    </rPh>
    <rPh sb="25" eb="27">
      <t>カイテイ</t>
    </rPh>
    <phoneticPr fontId="2"/>
  </si>
  <si>
    <t>外部情報システム(顧客・子会社・関係会社・外部委託先・クラウドサービス・外部情報サービス等)を明確にし、利用状況を適切に管理していること</t>
    <phoneticPr fontId="2"/>
  </si>
  <si>
    <t>製造設備・機器の情報資産が接続する場合の外部情報システムの利用ルールを定めている（外部情報システムにはリモートメンテも含まれる）</t>
    <rPh sb="8" eb="10">
      <t>ジョウホウ</t>
    </rPh>
    <rPh sb="10" eb="12">
      <t>シサン</t>
    </rPh>
    <rPh sb="17" eb="19">
      <t>バアイ</t>
    </rPh>
    <rPh sb="41" eb="45">
      <t>ガイブジョウホウ</t>
    </rPh>
    <rPh sb="59" eb="60">
      <t>フク</t>
    </rPh>
    <phoneticPr fontId="9"/>
  </si>
  <si>
    <t xml:space="preserve">【規則】
・以下の内容を含む利用ルールを定めること
・外部情報システムとの接続判定可否ルールを含む
・外部情報システムの接続先と守秘義務契約を締結する
・外部の情報サービスを利用する際のセキュリティ要件を定めている
・外部の情報サービスの利用時にセキュリティ要件を満たしているかサービス内容を確認し、承認した証跡を保管している
</t>
    <rPh sb="27" eb="31">
      <t>ガイブジョウホウ</t>
    </rPh>
    <rPh sb="37" eb="39">
      <t>セツゾク</t>
    </rPh>
    <rPh sb="39" eb="41">
      <t>ハンテイ</t>
    </rPh>
    <rPh sb="41" eb="43">
      <t>カヒ</t>
    </rPh>
    <rPh sb="47" eb="48">
      <t>フク</t>
    </rPh>
    <phoneticPr fontId="2"/>
  </si>
  <si>
    <t>【利用ルールの例】
・会計情報などの自社の機密情報を扱う外部サービスを利用する際は、利用前にそのサービスの情報/OTセキュリティ仕様を確認する
・パートナー企業とは取引開始前の段階で、必ず守秘義務項目を含む取引基本契約書を締結する社内ルールで運用している
・全社標準「情報システム管理規定」に基づき、委託先の選定・契約を管理している(規定項目:守秘義務契約、情報/OTセキュリティ要件、SLA、BCP対応)
・クラウドサービス利用に関する社内ルールの中で制約事項や利用開始までの一連の手続きを明文化している
・クライドサービスを利用する場合は、申請制にしている</t>
    <phoneticPr fontId="2"/>
  </si>
  <si>
    <t>利用している外部情報システムを一覧化している</t>
    <phoneticPr fontId="9"/>
  </si>
  <si>
    <t>【規則】
・外部情報システムの一覧を作成していること</t>
    <phoneticPr fontId="2"/>
  </si>
  <si>
    <t>【一覧の項目の例】
・契約署名、契約相手先、契約日、契約満了日、管理部署を管理項目として一覧化している　
【作成の例】
・表計算シートで台帳化してデータで保管している
・外部システムの利用申請システムで利用システムの一覧を保管している
・利用しているクラウドサービス・EDIを一覧化している</t>
    <rPh sb="120" eb="122">
      <t>リヨウ</t>
    </rPh>
    <rPh sb="141" eb="142">
      <t>カ</t>
    </rPh>
    <phoneticPr fontId="2"/>
  </si>
  <si>
    <t>外部情報システムの一覧を定期的、または必要に応じて見直ししている</t>
    <phoneticPr fontId="9"/>
  </si>
  <si>
    <t>【規則】
・定期的に棚卸を実施するとともに、新規あるいは利用中止するものを一覧に反映すること
【頻度】
・1回／年以上、かつ、新規開始あるいは利用中止時</t>
    <rPh sb="1" eb="3">
      <t>キソク</t>
    </rPh>
    <rPh sb="6" eb="9">
      <t>テイキテキ</t>
    </rPh>
    <rPh sb="10" eb="12">
      <t>タナオロシ</t>
    </rPh>
    <rPh sb="13" eb="15">
      <t>ジッシ</t>
    </rPh>
    <rPh sb="22" eb="24">
      <t>シンキ</t>
    </rPh>
    <rPh sb="28" eb="30">
      <t>リヨウ</t>
    </rPh>
    <rPh sb="30" eb="32">
      <t>チュウシ</t>
    </rPh>
    <rPh sb="37" eb="39">
      <t>イチラン</t>
    </rPh>
    <rPh sb="40" eb="42">
      <t>ハンエイ</t>
    </rPh>
    <rPh sb="49" eb="51">
      <t>ヒンド</t>
    </rPh>
    <rPh sb="55" eb="56">
      <t>カイ</t>
    </rPh>
    <rPh sb="57" eb="60">
      <t>ネンイジョウ</t>
    </rPh>
    <rPh sb="64" eb="66">
      <t>シンキ</t>
    </rPh>
    <rPh sb="66" eb="68">
      <t>カイシ</t>
    </rPh>
    <rPh sb="72" eb="74">
      <t>リヨウ</t>
    </rPh>
    <rPh sb="74" eb="76">
      <t>チュウシ</t>
    </rPh>
    <rPh sb="76" eb="77">
      <t>ジ</t>
    </rPh>
    <phoneticPr fontId="2"/>
  </si>
  <si>
    <t>【棚卸実施の方法例】
・社内ルールで利用開始時の報告を義務付けている
・一覧に記載されている外部システムの管理者に、利用状況を1年に1度確認している
・インターネット通信ログを確認して、申請されていない外部情報システムが利用されていないか確認している
・外部システムの利用申請システムに登録された情報に基づきく棚卸をしている</t>
    <phoneticPr fontId="2"/>
  </si>
  <si>
    <t>11社内接続ルール</t>
    <rPh sb="2" eb="4">
      <t>シャナイ</t>
    </rPh>
    <rPh sb="4" eb="6">
      <t>セツゾク</t>
    </rPh>
    <phoneticPr fontId="2"/>
  </si>
  <si>
    <t>社内ネットワークの利用を適切に管理することにより、情報漏えいやマルウェア感染などの被害を最小化する</t>
    <phoneticPr fontId="2"/>
  </si>
  <si>
    <t>社内ネットワークへの接続時には、情報システム・情報機器の不正利用を抑制する対策を行っていること</t>
    <phoneticPr fontId="2"/>
  </si>
  <si>
    <t>製造設備・機器の情報機器の工場ネットワークへの接続ルールを定めている</t>
    <rPh sb="13" eb="15">
      <t>コウジョウ</t>
    </rPh>
    <phoneticPr fontId="2"/>
  </si>
  <si>
    <t>製造設備・機器の情報機器（PC、サーバー、等）の接続ルール
【規則】
・工場ネットワークへの接続に関するルールを定めること　
【対象】
・工場ネットワークに直接接続するすべての機器
・会社標準機器、社外からの持ち込み機器含む
・社外から工場ネットワークへ接続するための追加ルール
【規則】
・リモートアクセスを利用する場合のルールを定めること　
【対象】
・社外から公衆インターネット経由あるいは専用線経由で工場社内ネットワークに接続する全ての機器</t>
    <rPh sb="21" eb="22">
      <t>ナド</t>
    </rPh>
    <rPh sb="36" eb="38">
      <t>コウジョウ</t>
    </rPh>
    <rPh sb="70" eb="72">
      <t>コウジョウ</t>
    </rPh>
    <rPh sb="205" eb="207">
      <t>コウジョウ</t>
    </rPh>
    <rPh sb="207" eb="209">
      <t>シャナイ</t>
    </rPh>
    <phoneticPr fontId="9"/>
  </si>
  <si>
    <t>【製造設備・機器の情報機器（PC、サーバー、等）の接続ルールの例】
・工場ネットワークへの接続は申請・承認制にすることとしている
・接続するPC、サーバーにマルウェア感染防止対策を実施することとしている
・申請内容に変更があった場合は、許可を得ること。また、再申請を必要としている
・工場ネットワークに接続できるのは、社有機器かつ定められたセキュリティ対策を満たす情報機器としている
・私有デバイスの接続は許可していない
・接続機器を台帳登録管理している
・通信手段は会社提供のみとしている（Wi-Fiルータ持ち込み、デザリング不可）
・外来者が持込みした機器は自社工場ネットワークに接続することは禁止。とするが、保全業務等でやむを得ず工場ネットワークに接続する場合は、セキュリティ条件を全て実施することにより認めることとしている
【社外から工場ネットワークへ接続するための追加ルールの例】
・リモートアクセスのしくみと利用者を管理している
・社外からのリモート接続は、申請制として許可されたIDのみ利用できる事としている
・社外からのアクセスも私有デバイスは禁止私有デバイスの接続は禁止している
・リモートアクセスはVPN接続のみとしている、かつ立会い（画面共有）を必須としている</t>
    <rPh sb="35" eb="37">
      <t>コウジョウ</t>
    </rPh>
    <rPh sb="142" eb="144">
      <t>コウジョウ</t>
    </rPh>
    <rPh sb="217" eb="219">
      <t>トウロク</t>
    </rPh>
    <rPh sb="283" eb="285">
      <t>コウジョウ</t>
    </rPh>
    <rPh sb="316" eb="318">
      <t>コウジョウ</t>
    </rPh>
    <rPh sb="370" eb="372">
      <t>コウジョウ</t>
    </rPh>
    <rPh sb="521" eb="523">
      <t>タチアイ</t>
    </rPh>
    <rPh sb="525" eb="529">
      <t>ガメンキョウユウ</t>
    </rPh>
    <rPh sb="531" eb="533">
      <t>ヒッス</t>
    </rPh>
    <phoneticPr fontId="9"/>
  </si>
  <si>
    <t>12物理セキュリティ</t>
    <rPh sb="2" eb="4">
      <t>ブツリ</t>
    </rPh>
    <phoneticPr fontId="2"/>
  </si>
  <si>
    <t>サーバー等の重要機器への不正操作による情報漏洩、改ざん、システム停止を防ぐ</t>
  </si>
  <si>
    <t>サーバー等の設置エリアには、物理的セキュリティ対策を行っていること</t>
  </si>
  <si>
    <t>重要な製造設備・機器設置エリアは、入場可能な人を定めている</t>
    <phoneticPr fontId="9"/>
  </si>
  <si>
    <t>【規則】
・重要な製造設備・機器設置エリアに入場可能な人を定めること</t>
    <phoneticPr fontId="9"/>
  </si>
  <si>
    <t>【入場可能な人の例】
・事前に管理者の承認を得た従業員を入場可能としている
・社内のシステム運用・保守責任者・担当者、メンテナンス業者を入場可能としている
・入退場時に台帳で立ち入り記録をつけ、都度社内責任者の承認を取得するとともに、入場可能な社内担当者の立ち合いを必須としている
・重要な製造設備・機器及びそれらのサーバ等の設置エリアには、物理的セキュリティ対策を行っている</t>
    <rPh sb="28" eb="30">
      <t>ニュウジョウ</t>
    </rPh>
    <rPh sb="30" eb="32">
      <t>カノウ</t>
    </rPh>
    <phoneticPr fontId="2"/>
  </si>
  <si>
    <t>製造設備・機器全般</t>
    <phoneticPr fontId="9"/>
  </si>
  <si>
    <t>重要な製造設備・機器設置エリアは、施錠等で入場を制限している</t>
    <phoneticPr fontId="9"/>
  </si>
  <si>
    <t>【規則】
・重要な製造設備・機器設置エリアを施錠すること
・施錠が出来ないエリアに重要な製造設備・機器が設置されている場合、重要な製造設備・機器を専用ケースに入れて施錠すること
・管理者を定めて、施錠管理を行うこと</t>
    <phoneticPr fontId="9"/>
  </si>
  <si>
    <t>【施錠の実施例】
・物理鍵で施錠し、管理者が都度開錠を行っている
・セキュリティカードで施錠し、管理者が権限管理を行っている
・パスワードで施錠し、管理者が都度開錠を行っている
・生体情報で施錠し、入場者の生体情報で開錠を行っている
・施錠が出来ないエリアに重要な製造設備・機器が設置されている場合、重要な製造設備・機器を専用ケースに入れて施錠している。または、監視カメラを設置し、入場者を調査できるようにしている</t>
    <rPh sb="181" eb="183">
      <t>カンシ</t>
    </rPh>
    <rPh sb="187" eb="189">
      <t>セッチ</t>
    </rPh>
    <rPh sb="191" eb="194">
      <t>ニュウジョウシャ</t>
    </rPh>
    <rPh sb="195" eb="197">
      <t>チョウサ</t>
    </rPh>
    <phoneticPr fontId="9"/>
  </si>
  <si>
    <t>脆弱性が発見された際の対策対象の把握や外部記憶媒体を用いた情報漏えい等を抑制する対策がおこなえていること</t>
    <rPh sb="9" eb="10">
      <t>サイ</t>
    </rPh>
    <rPh sb="16" eb="18">
      <t>ハアク</t>
    </rPh>
    <rPh sb="19" eb="21">
      <t>ガイブ</t>
    </rPh>
    <rPh sb="21" eb="23">
      <t>キオク</t>
    </rPh>
    <rPh sb="23" eb="25">
      <t>バイタイ</t>
    </rPh>
    <rPh sb="26" eb="27">
      <t>モチ</t>
    </rPh>
    <rPh sb="29" eb="31">
      <t>ジョウホウ</t>
    </rPh>
    <rPh sb="31" eb="32">
      <t>ロウ</t>
    </rPh>
    <rPh sb="34" eb="35">
      <t>ナド</t>
    </rPh>
    <rPh sb="36" eb="38">
      <t>ヨクセイ</t>
    </rPh>
    <rPh sb="40" eb="42">
      <t>タイサク</t>
    </rPh>
    <phoneticPr fontId="2"/>
  </si>
  <si>
    <t>設備・機器、生産用PCの構成・設定ルールを定め、構成・設定ルールに変更がある場合は承認を経て変更している</t>
    <rPh sb="6" eb="9">
      <t>セイサンヨウ</t>
    </rPh>
    <phoneticPr fontId="9"/>
  </si>
  <si>
    <t>【規則】
・設備・機器、生産用PCの構成(ソフトウェアとバージョン)の変更は承認制にすること
　[対象]
　-設備・機器、生産用PCのOS、オフィスソフト、ブラウザ、ウイルス対策ソフト、PLC等のプログラムやパラメータ</t>
    <rPh sb="1" eb="3">
      <t>キソク</t>
    </rPh>
    <rPh sb="12" eb="15">
      <t>セイサンヨウ</t>
    </rPh>
    <rPh sb="61" eb="64">
      <t>セイサンヨウ</t>
    </rPh>
    <phoneticPr fontId="2"/>
  </si>
  <si>
    <t>【ルールの例】
・ソフトウェアの構成、設定変更を承認制としている</t>
    <rPh sb="5" eb="6">
      <t>レイ</t>
    </rPh>
    <rPh sb="16" eb="18">
      <t>コウセイ</t>
    </rPh>
    <rPh sb="19" eb="21">
      <t>セッテイ</t>
    </rPh>
    <rPh sb="21" eb="23">
      <t>ヘンコウ</t>
    </rPh>
    <rPh sb="24" eb="26">
      <t>ショウニン</t>
    </rPh>
    <rPh sb="26" eb="27">
      <t>セイ</t>
    </rPh>
    <phoneticPr fontId="2"/>
  </si>
  <si>
    <t>クライアントPC</t>
  </si>
  <si>
    <t>設備・機器、PCで利用を許可または禁止するソフトウェアを定め、ソフトウェアの無断インストールを禁止し、違反がないか定期的に確認している</t>
    <rPh sb="9" eb="11">
      <t>リヨウ</t>
    </rPh>
    <rPh sb="12" eb="14">
      <t>キョカ</t>
    </rPh>
    <rPh sb="17" eb="19">
      <t>キンシ</t>
    </rPh>
    <rPh sb="28" eb="29">
      <t>サダ</t>
    </rPh>
    <rPh sb="51" eb="53">
      <t>イハン</t>
    </rPh>
    <rPh sb="57" eb="60">
      <t>テイキテキ</t>
    </rPh>
    <rPh sb="61" eb="63">
      <t>カクニン</t>
    </rPh>
    <phoneticPr fontId="9"/>
  </si>
  <si>
    <t>【規則】
・社内で利用許可または禁止するソフトウェアの一覧を作成し周知すること
・ソフトウェアの無断インストールを制限すること
・定期的にソフトウェアのインストール状況を確認すること
※システムでインストール制限している場合は確認不要
　[対象]
　-設備・機器、クライアントPC
　[制限すべきソフトウェアの例]
　-情報漏えいにつながるソフトウェア
　-深刻な脆弱性があるソフトウェア
　-マルウェア・スパイウェアの疑惑のあるアプリ
　[確認頻度]
　-1回/年
　[周知対象]
　-役員、従業員、派遣社員、受入出向者</t>
    <rPh sb="1" eb="3">
      <t>キソク</t>
    </rPh>
    <phoneticPr fontId="2"/>
  </si>
  <si>
    <t xml:space="preserve">【ルールの例】
・禁止ソフトウエアの一覧を作成し、関係者で共有している
・禁止ソフトウエアは自動でソフトウエアの稼働抑止を実施している
・毎週インストール状況を調査している
</t>
    <rPh sb="9" eb="11">
      <t>キンシ</t>
    </rPh>
    <rPh sb="37" eb="39">
      <t>キンシ</t>
    </rPh>
    <phoneticPr fontId="2"/>
  </si>
  <si>
    <t>重要情報を格納・利用するシステムにおいて、人為的設定ミスによる被害を最小化する対策を実施していること</t>
    <phoneticPr fontId="2"/>
  </si>
  <si>
    <t>サーバーやIoT機器の不要な機能を無効化している
デフォルトユーザーIDの利用の停止をしている
デフォルトパスワードの変更をしている</t>
    <rPh sb="8" eb="10">
      <t>キキ</t>
    </rPh>
    <rPh sb="11" eb="13">
      <t>フヨウ</t>
    </rPh>
    <rPh sb="14" eb="16">
      <t>キノウ</t>
    </rPh>
    <rPh sb="17" eb="20">
      <t>ムコウカ</t>
    </rPh>
    <rPh sb="37" eb="39">
      <t>リヨウ</t>
    </rPh>
    <rPh sb="40" eb="42">
      <t>テイシ</t>
    </rPh>
    <rPh sb="59" eb="61">
      <t>ヘンコウ</t>
    </rPh>
    <phoneticPr fontId="9"/>
  </si>
  <si>
    <t>【規則】
・不要サービス、デーモンを無効化すること
・デフォルトユーザーIDの利用を停止すること
・デフォルトパスワードの変更すること</t>
    <rPh sb="39" eb="41">
      <t>リヨウ</t>
    </rPh>
    <phoneticPr fontId="2"/>
  </si>
  <si>
    <t>【不要な機能停止運用の例】
・初期導入時に不要なサービスを無効化している
・デフォルトパスワードは必ず変更している
・定期的(1回/年)にサービス・デーモンの仕様と設定が同一であるか確認している
・機能の追加・変更がある場合、サービス設定を確認している</t>
  </si>
  <si>
    <t>サーバー</t>
  </si>
  <si>
    <t>13通信制御</t>
    <rPh sb="2" eb="4">
      <t>ツウシン</t>
    </rPh>
    <rPh sb="4" eb="6">
      <t>セイギョ</t>
    </rPh>
    <phoneticPr fontId="2"/>
  </si>
  <si>
    <t>サイバー攻撃、内部情報漏えいを防止するため、情報システム・情報機器や不正なWebサイトへの通信制御を行っていること</t>
    <rPh sb="4" eb="6">
      <t>コウゲキ</t>
    </rPh>
    <rPh sb="7" eb="9">
      <t>ナイブ</t>
    </rPh>
    <rPh sb="9" eb="11">
      <t>ジョウホウ</t>
    </rPh>
    <rPh sb="11" eb="12">
      <t>ロウ</t>
    </rPh>
    <rPh sb="15" eb="17">
      <t>ボウシ</t>
    </rPh>
    <rPh sb="34" eb="36">
      <t>フセイ</t>
    </rPh>
    <phoneticPr fontId="2"/>
  </si>
  <si>
    <t>インターネットと社内ネットワークとの境界にファイアウォールを設置し、通信を制限している（ローカルブレイクアウトやリモートメンテナンス環境を含む）</t>
    <rPh sb="18" eb="20">
      <t>キョウカイ</t>
    </rPh>
    <rPh sb="66" eb="68">
      <t>カンキョウ</t>
    </rPh>
    <rPh sb="69" eb="70">
      <t>フク</t>
    </rPh>
    <phoneticPr fontId="9"/>
  </si>
  <si>
    <t>【規則】
・社内と社外のネットワーク通信を制限する仕組みを導入すること
　[導入場所]
　-社内外ネットワークの境界（ローカルブレイクアウト、リモート保守）
　[制限する項目]
　-接続元および接続先のIPアドレス
　-通信ポート</t>
    <rPh sb="9" eb="10">
      <t>シャ</t>
    </rPh>
    <rPh sb="75" eb="77">
      <t>ホシュ</t>
    </rPh>
    <phoneticPr fontId="2"/>
  </si>
  <si>
    <t>【実践例】
・IPアドレス、またはMACアドレスで通信制限を設定している
・パケットフィルタリングを設定して、特定のアプリケーションだけに制限している
・ファイアウォールを設置し接続できるポートを制限している</t>
    <phoneticPr fontId="2"/>
  </si>
  <si>
    <t>外部ネットワーク</t>
  </si>
  <si>
    <t>ファイアウォールのフィルタリング設定(通信の許可・遮断設定)を記録し、不要な設定がないか定期的に確認している</t>
    <phoneticPr fontId="9"/>
  </si>
  <si>
    <t>【規則】
・社内外ネットワーク通信のフィルタリング設定を記録すること
・定期的に不要なフィルタリング設定がないか確認すること
・不要なフィルタリング設定を削除すること
【記録する項目】
・申請者、接続元および接続先のIPアドレス、通信方向、プロトコル、
　ポート番号、利用用途、登録日、有効期限
【確認頻度】
・1回/年</t>
    <rPh sb="94" eb="96">
      <t>シンセイ</t>
    </rPh>
    <rPh sb="96" eb="97">
      <t>シャ</t>
    </rPh>
    <phoneticPr fontId="2"/>
  </si>
  <si>
    <t>【実践例】
・ファイアウォールに重要な変更を行う際には、設定のスナップショットを撮っておき、保存している
・ファイアウォールの設定を台帳で管理し、年1回申請者へ必要性の確認を行っている</t>
    <phoneticPr fontId="2"/>
  </si>
  <si>
    <t>リモートアクセスのIDを管理し、不要なIDがないか定期的に確認している</t>
    <rPh sb="12" eb="14">
      <t>カンリ</t>
    </rPh>
    <rPh sb="16" eb="18">
      <t>フヨウ</t>
    </rPh>
    <rPh sb="25" eb="28">
      <t>テイキテキ</t>
    </rPh>
    <rPh sb="29" eb="31">
      <t>カクニン</t>
    </rPh>
    <phoneticPr fontId="9"/>
  </si>
  <si>
    <t>【規則】
・リモートアクセスのIDの発行・変更・削除は申請・承認制にすること
・定期的に不要なIDがないか確認すること
・不要なIDを削除すること
【確認頻度】
・1回/年</t>
    <phoneticPr fontId="2"/>
  </si>
  <si>
    <t>【実践例】
・利用者IDの発行・変更・削除は申請・承認制としている
・利用実績を通知し、不正利用が無いか確認している
・デジタル申請/承認が実施可能なワークフローシステムを導入している
・リモートログインを許可するアクセス元をアクセス制御機器により最小限に設定している
・1回/年　IDの棚卸管理を実施し、不要なIDを削除している</t>
    <phoneticPr fontId="2"/>
  </si>
  <si>
    <t>各社のリスク判断に基づきOA、工場ネットワークを分離している。</t>
    <rPh sb="0" eb="2">
      <t>カクシャ</t>
    </rPh>
    <rPh sb="6" eb="8">
      <t>ハンダン</t>
    </rPh>
    <rPh sb="9" eb="10">
      <t>モト</t>
    </rPh>
    <rPh sb="15" eb="17">
      <t>コウジョウ</t>
    </rPh>
    <phoneticPr fontId="9"/>
  </si>
  <si>
    <t>【規則】
・業務内容やデータ重要性でシステムを分類し、専用のネットワーク毎に設置すること
【対象】
・工場ネットワーク／OAネットワーク等</t>
    <rPh sb="6" eb="8">
      <t>ギョウム</t>
    </rPh>
    <rPh sb="8" eb="10">
      <t>ナイヨウ</t>
    </rPh>
    <rPh sb="14" eb="17">
      <t>ジュウヨウセイ</t>
    </rPh>
    <rPh sb="23" eb="25">
      <t>ブンルイ</t>
    </rPh>
    <rPh sb="27" eb="29">
      <t>センヨウ</t>
    </rPh>
    <rPh sb="36" eb="37">
      <t>ゴト</t>
    </rPh>
    <phoneticPr fontId="2"/>
  </si>
  <si>
    <t>【実践例】
・工場ネットワークは専用のネットワークとしている</t>
    <phoneticPr fontId="2"/>
  </si>
  <si>
    <t>インターネット経由の通信が盗聴、改ざんされないよう、通信を暗号化している</t>
    <phoneticPr fontId="9"/>
  </si>
  <si>
    <t>【規則】
・社内外ネットワーク通信を暗号化すること
【対象】
・社外から社内へのリモートアクセス通信
・ユーザーと社外公開サーバーとの間で認証を伴う通信</t>
    <phoneticPr fontId="9"/>
  </si>
  <si>
    <t>【実践例】
・リモートアクセスはVPNを利用し、暗号化している
・WebサービスはHTTPSを利用し、暗号化している</t>
    <phoneticPr fontId="2"/>
  </si>
  <si>
    <t>端末と無線LANアクセスポイントの間の通信を暗号化している</t>
    <rPh sb="3" eb="5">
      <t>ムセン</t>
    </rPh>
    <phoneticPr fontId="9"/>
  </si>
  <si>
    <t>【規則】
・端末とアクセスポイントの間の通信を暗号化すること
・政府推奨暗号において危殆化している暗号技術は利用しないこと
【対象】
・社内無線LAN</t>
    <rPh sb="1" eb="3">
      <t>キソク</t>
    </rPh>
    <phoneticPr fontId="2"/>
  </si>
  <si>
    <t>【実践例】
・社内無線LANを利用するPCに電子証明書をインストールし、アクセスポイントの間の通信を暗号化している
・年1回、 電子政府推奨暗号リストを確認し、利用している暗号技術が危殆化していないことを確認している</t>
    <phoneticPr fontId="2"/>
  </si>
  <si>
    <t xml:space="preserve">社内ネットワーク </t>
  </si>
  <si>
    <t>14認証・認可</t>
    <rPh sb="2" eb="4">
      <t>ニンショウ</t>
    </rPh>
    <rPh sb="5" eb="7">
      <t>ニンカ</t>
    </rPh>
    <phoneticPr fontId="2"/>
  </si>
  <si>
    <t>情報システムの不正利用や、情報システムの不正操作・変更を防ぐことで、情報漏洩、改ざんを防ぐとともに、情報システムを安定稼働させる。
さらに、情報漏えい、改ざんや情報システム停止の際の原因調査を可能にする</t>
    <phoneticPr fontId="2"/>
  </si>
  <si>
    <t>情報システム・情報機器への認証・認可の対策を行っていること</t>
    <phoneticPr fontId="2"/>
  </si>
  <si>
    <t>ユーザーIDを個人毎に割り当てている</t>
    <phoneticPr fontId="2"/>
  </si>
  <si>
    <t>【規則】
・ユーザーIDを共有しないこと
・やむを得ず共有IDが必要な場合は、共有IDを利用するユーザを限定する、もしくは利用したユーザーを特定できるようにすること
・資産の重要度に応じて、重要度の高い生産システム・生産設備は共有IDではなく、個別のユーザIDを設定すること
【対象】
・業務で利用するシステムおよびパソコンログオン時のユーザーID</t>
    <phoneticPr fontId="2"/>
  </si>
  <si>
    <r>
      <t>【ルール設定の例】
ユーザーIDの共有利用は原則禁止とする　やむを得ず共有する場合は、利用記録を残す</t>
    </r>
    <r>
      <rPr>
        <strike/>
        <sz val="12"/>
        <rFont val="Meiryo UI"/>
        <family val="3"/>
        <charset val="128"/>
      </rPr>
      <t xml:space="preserve">
</t>
    </r>
    <r>
      <rPr>
        <sz val="12"/>
        <rFont val="Meiryo UI"/>
        <family val="3"/>
        <charset val="128"/>
      </rPr>
      <t>・共有IDを利用する生産システム・生産設備は、入力機器(キーボード、等)を施錠する
・システム専用アカウントで機能制限する
・共用IDの場合はソフトのアンインストールやネットワーク設定ができないように標準ユーザとする
（管理者権限としない）
【共有ID利用の例】
やむを得ず共有IDを利用する場合、利用者を台帳管理している</t>
    </r>
    <phoneticPr fontId="9"/>
  </si>
  <si>
    <t>18認証・認可</t>
    <rPh sb="2" eb="4">
      <t>ニンショウ</t>
    </rPh>
    <rPh sb="5" eb="7">
      <t>ニンカ</t>
    </rPh>
    <phoneticPr fontId="2"/>
  </si>
  <si>
    <t>パスワード設定に関するルールを定め、周知している</t>
    <rPh sb="18" eb="20">
      <t>シュウチ</t>
    </rPh>
    <phoneticPr fontId="9"/>
  </si>
  <si>
    <t>【規則】
・桁数・組み合わせ文字・有効期限を定めること
・英字や数字の連続など容易に推測されるものを避けること
・パスワードの漏えいが判明した場合は、パスワードを変更すること
・初回登録時、工場出荷時に設定された初期パスワードを変更すること
・パスワードは強度を確保および機密性を確保すること
　(資産にメモを張り付ける等をしないこと)
【対象】
・業務で利用するシステムおよびパソコンログオン時のパスワード
【周知対象】
　-役員、従業員、派遣社員、受入出向者</t>
    <phoneticPr fontId="9"/>
  </si>
  <si>
    <t>【パスワード設定ルールの例】
8桁以上、英大文字・小文字・記号・数字のうち、3種類以上を組み合わせる
パスワードの桁数は、10桁以上とし、複雑な文字列に設定されるように制約を設ける
パスワードは、90日毎に強制的変更を促す設定にする
・パスワード漏えいの疑いが判明した場合は、強制的に変更を行う
・連続5回以上ログオンを失敗した時は30分間ログオンを無効化する
・有効期限を設定しない場合は、使い回しが無く、強度の高いパスワードを設定している</t>
    <rPh sb="126" eb="127">
      <t>ロウ</t>
    </rPh>
    <rPh sb="130" eb="131">
      <t>ウタガ</t>
    </rPh>
    <rPh sb="133" eb="135">
      <t>ハンメイ</t>
    </rPh>
    <rPh sb="137" eb="139">
      <t>バアイ</t>
    </rPh>
    <rPh sb="141" eb="143">
      <t>キョウセイ</t>
    </rPh>
    <rPh sb="143" eb="144">
      <t>テキ</t>
    </rPh>
    <rPh sb="145" eb="147">
      <t>ヘンコウ</t>
    </rPh>
    <rPh sb="148" eb="149">
      <t>オコナ</t>
    </rPh>
    <phoneticPr fontId="2"/>
  </si>
  <si>
    <t>重要システムではセッションタイムアウトを実装している</t>
    <rPh sb="20" eb="22">
      <t>ジッソウ</t>
    </rPh>
    <phoneticPr fontId="9"/>
  </si>
  <si>
    <t>【規則】
・重要システムではセッションタイムアウトを実装すること
【対象】
・社外公開システム、重要な社内システム
※社外公開しているシステムのみ対象とする</t>
    <rPh sb="35" eb="37">
      <t>タイショウ</t>
    </rPh>
    <rPh sb="40" eb="42">
      <t>シャガイ</t>
    </rPh>
    <rPh sb="42" eb="44">
      <t>コウカイ</t>
    </rPh>
    <rPh sb="49" eb="51">
      <t>ジュウヨウ</t>
    </rPh>
    <rPh sb="52" eb="54">
      <t>シャナイ</t>
    </rPh>
    <rPh sb="60" eb="64">
      <t>シャガイコウカイ</t>
    </rPh>
    <rPh sb="74" eb="76">
      <t>タイショウ</t>
    </rPh>
    <phoneticPr fontId="2"/>
  </si>
  <si>
    <t>【実装例】
・個人情報を扱うシステムでは、セッションタイムアウトを5分としている
・ネットワーク機器では、セッションタイムアウトを5分としている</t>
    <rPh sb="7" eb="9">
      <t>コジン</t>
    </rPh>
    <rPh sb="9" eb="11">
      <t>ジョウホウ</t>
    </rPh>
    <rPh sb="12" eb="13">
      <t>アツカ</t>
    </rPh>
    <rPh sb="34" eb="35">
      <t>フン</t>
    </rPh>
    <rPh sb="48" eb="50">
      <t>キキ</t>
    </rPh>
    <rPh sb="66" eb="67">
      <t>フン</t>
    </rPh>
    <phoneticPr fontId="2"/>
  </si>
  <si>
    <t>15パッチやアップデート適用</t>
    <rPh sb="12" eb="14">
      <t>テキヨウ</t>
    </rPh>
    <phoneticPr fontId="2"/>
  </si>
  <si>
    <t>不正アクセスやマルウェア感染のリスクを低減する</t>
  </si>
  <si>
    <t>サポート期限が切れた機器、OS、ソフトウェアを利用しないようにしていること</t>
    <phoneticPr fontId="2"/>
  </si>
  <si>
    <t>サポート期限が切れたOS、ソフトウェアを利用しないようにしている</t>
    <rPh sb="4" eb="6">
      <t>キゲン</t>
    </rPh>
    <rPh sb="7" eb="8">
      <t>キ</t>
    </rPh>
    <rPh sb="20" eb="22">
      <t>リヨウ</t>
    </rPh>
    <phoneticPr fontId="9"/>
  </si>
  <si>
    <t>【規則】
・サポートのあるOS、ソフトウェアを利用すること
・やむを得ずサポート切れのOS、ソフトウェアを利用する場合は、できる限り脆弱性悪用のリスクを低減すること
【対象】
・会社支給のパソコンのOS、ブラウザ、Officeソフト
・サーバーのOS、ミドルウェア
・会社支給のスマートデバイスのOS、アプリ
・インターネットとの境界に設置されているネットワーク機器の
　 OS、ファームウェア</t>
    <phoneticPr fontId="9"/>
  </si>
  <si>
    <t>【実践例】
・資産管理ソフトでソフトウエアの棚卸を行っている
・ソフトウェア別／バージョン別のサポート情報を定期的に確認し、サポート終了の1年前からバージョンアップあるいは機器の入替計画を検討している
・更新できない場合は、指定のアプリケーションしか動作させないように制御ソフトを導入している（ホワイトリスト制御）
・やむを得ずサポートの切れているソフトウェアーを使用してる場合でも、設備・機器メーカからの注意喚起や更新依頼があった場合に対応する
・対象資産については、別添の工場領域における資産リスト／管理対象項目リストを参照のこと</t>
    <rPh sb="1" eb="3">
      <t>ジッセン</t>
    </rPh>
    <rPh sb="3" eb="4">
      <t>レイ</t>
    </rPh>
    <rPh sb="17" eb="18">
      <t>オコナ</t>
    </rPh>
    <rPh sb="161" eb="162">
      <t>キ</t>
    </rPh>
    <rPh sb="174" eb="176">
      <t>シヨウ</t>
    </rPh>
    <rPh sb="179" eb="181">
      <t>バアイ</t>
    </rPh>
    <rPh sb="217" eb="221">
      <t>タイショウシサン</t>
    </rPh>
    <rPh sb="227" eb="229">
      <t>ベッテン</t>
    </rPh>
    <rPh sb="230" eb="234">
      <t>コウジョウリョウイキ</t>
    </rPh>
    <rPh sb="238" eb="240">
      <t>シサン</t>
    </rPh>
    <rPh sb="244" eb="248">
      <t>カンリタイショウ</t>
    </rPh>
    <rPh sb="248" eb="250">
      <t>コウモク</t>
    </rPh>
    <rPh sb="254" eb="256">
      <t>サンショウ</t>
    </rPh>
    <phoneticPr fontId="2"/>
  </si>
  <si>
    <t>脆弱性を利用した不正アクセスを防止する施策を実施していること</t>
    <phoneticPr fontId="2"/>
  </si>
  <si>
    <t>情報システム・情報機器、ソフトウェアへセキュリティパッチやアップデート適用を適切に行っている</t>
    <phoneticPr fontId="9"/>
  </si>
  <si>
    <r>
      <t xml:space="preserve">【規則】
・セキュリティパッチやアップデート適用を、規則と期限を定め実施すること
・やむを得ず適用できない場合は、適用対象外の理由を記録すること
・セキュリティパッチやアップデート適用に関して、適用できない場合の代替策も含め基準と適用タイミングを定めること
【対象】
・パソコン、スマホ、タブレット、サーバー、ネットワーク機器、ソフトウェア等
　-会社支給のクライアントPCのOS、ブラウザ、Officeソフト
　-サーバーのOS、ミドルウェア
　-会社支給のスマートデバイスのOS、アプリ
　-インターネットとの境界に設置されているネットワーク機器の
　 OS、ファームウェア
</t>
    </r>
    <r>
      <rPr>
        <sz val="12"/>
        <rFont val="Wingdings"/>
        <family val="3"/>
        <charset val="2"/>
      </rPr>
      <t></t>
    </r>
    <r>
      <rPr>
        <sz val="12"/>
        <rFont val="Meiryo UI"/>
        <family val="3"/>
        <charset val="128"/>
      </rPr>
      <t xml:space="preserve"> パソコン（生産設備のメンテナンスPCを含む）、サーバ等</t>
    </r>
    <rPh sb="1" eb="3">
      <t>キソク</t>
    </rPh>
    <rPh sb="22" eb="24">
      <t>テキヨウ</t>
    </rPh>
    <rPh sb="29" eb="31">
      <t>キゲン</t>
    </rPh>
    <rPh sb="32" eb="33">
      <t>サダ</t>
    </rPh>
    <rPh sb="34" eb="36">
      <t>ジッシ</t>
    </rPh>
    <rPh sb="93" eb="94">
      <t>カン</t>
    </rPh>
    <rPh sb="110" eb="111">
      <t>フク</t>
    </rPh>
    <rPh sb="131" eb="133">
      <t>タイショウ</t>
    </rPh>
    <rPh sb="162" eb="164">
      <t>キキ</t>
    </rPh>
    <rPh sb="171" eb="172">
      <t>ナド</t>
    </rPh>
    <phoneticPr fontId="2"/>
  </si>
  <si>
    <r>
      <t xml:space="preserve">【適用基準の例】
Microsoftの「緊急」レベルを適用している
Windows Update を毎月適用している
IPA、JPCERTの「緊急」および「重要」レベルを適用している
【適用期限の例】
公開後1ヶ月以内に適用している
「緊急」レベルは2週間以内、「重要」レベルは1ヶ月以内に適用している
・長期休暇又は非稼働日に適用する
・新規設置時は、設置するソフトやファームウェアの最新版を適用する
・設備改造や更新時に適用する
【適用できない場合の代替策の例】
</t>
    </r>
    <r>
      <rPr>
        <sz val="12"/>
        <rFont val="Wingdings"/>
        <family val="3"/>
        <charset val="2"/>
      </rPr>
      <t></t>
    </r>
    <r>
      <rPr>
        <sz val="12"/>
        <rFont val="Meiryo UI"/>
        <family val="3"/>
        <charset val="128"/>
      </rPr>
      <t>適用できなかったセキュリティパッチは、管理表を作成のうえ記録している
・エンタープライズ系のネットワークとセグメントを分離する
・インターネットへの接続を行わない
・セキュリティ機能を有したネットワーク機器(ファイヤーウォール、セキュリティスイッチ等)を導入する</t>
    </r>
    <rPh sb="1" eb="3">
      <t>テキヨウ</t>
    </rPh>
    <rPh sb="3" eb="5">
      <t>キジュン</t>
    </rPh>
    <rPh sb="97" eb="99">
      <t>テキヨウ</t>
    </rPh>
    <phoneticPr fontId="2"/>
  </si>
  <si>
    <t>脆弱性の管理体制、管理プロセスを定めている</t>
    <rPh sb="9" eb="11">
      <t>カンリ</t>
    </rPh>
    <phoneticPr fontId="9"/>
  </si>
  <si>
    <t>【規則】
・脆弱性情報の収集から対応まで担当部署の役割・責任を明確化すること
・脆弱性情報/脅威情報を収集する情報源、ツール、頻度を定めること
・収集した情報の対応要否判断基準・対応手順を定めること
・対応履歴を記録し、月次でチェックすること</t>
    <rPh sb="6" eb="9">
      <t>ゼイジャクセイ</t>
    </rPh>
    <rPh sb="9" eb="11">
      <t>ジョウホウ</t>
    </rPh>
    <rPh sb="12" eb="14">
      <t>シュウシュウ</t>
    </rPh>
    <rPh sb="16" eb="18">
      <t>タイオウ</t>
    </rPh>
    <rPh sb="20" eb="22">
      <t>タントウ</t>
    </rPh>
    <rPh sb="22" eb="24">
      <t>ブショ</t>
    </rPh>
    <rPh sb="25" eb="27">
      <t>ヤクワリ</t>
    </rPh>
    <rPh sb="28" eb="30">
      <t>セキニン</t>
    </rPh>
    <rPh sb="31" eb="34">
      <t>メイカクカ</t>
    </rPh>
    <rPh sb="63" eb="65">
      <t>ヒンド</t>
    </rPh>
    <rPh sb="66" eb="67">
      <t>サダ</t>
    </rPh>
    <rPh sb="73" eb="75">
      <t>シュウシュウ</t>
    </rPh>
    <rPh sb="77" eb="79">
      <t>ジョウホウ</t>
    </rPh>
    <rPh sb="80" eb="82">
      <t>タイオウ</t>
    </rPh>
    <rPh sb="82" eb="84">
      <t>ヨウヒ</t>
    </rPh>
    <rPh sb="84" eb="86">
      <t>ハンダン</t>
    </rPh>
    <rPh sb="86" eb="88">
      <t>キジュン</t>
    </rPh>
    <rPh sb="89" eb="91">
      <t>タイオウ</t>
    </rPh>
    <rPh sb="91" eb="93">
      <t>テジュン</t>
    </rPh>
    <rPh sb="94" eb="95">
      <t>サダ</t>
    </rPh>
    <rPh sb="101" eb="103">
      <t>タイオウ</t>
    </rPh>
    <rPh sb="103" eb="105">
      <t>リレキ</t>
    </rPh>
    <rPh sb="106" eb="108">
      <t>キロク</t>
    </rPh>
    <phoneticPr fontId="2"/>
  </si>
  <si>
    <t>【実践例】
・情報システム部門にて、IPAやJPCERT等から随時情報収集している
・脆弱性対応のSOCサービスからの定期レポートを確認し、社内システムに該当する脆弱性がないか確認している
・該当する脆弱性がある場合、対策を決定する会議を開催している
・該当した脆弱性は、緊急度およびシステム・業務への影響を確認し、最大2か月以内に対策を実施している
・緊急度に応じた対策実施体制が整っている
・対応状況を記録し、月1回状況を確認している
・設備メーカと連携して緊急度を評価している</t>
    <rPh sb="198" eb="200">
      <t>タイオウ</t>
    </rPh>
    <rPh sb="200" eb="202">
      <t>ジョウキョウ</t>
    </rPh>
    <rPh sb="203" eb="205">
      <t>キロク</t>
    </rPh>
    <rPh sb="207" eb="208">
      <t>ツキ</t>
    </rPh>
    <rPh sb="209" eb="210">
      <t>カイ</t>
    </rPh>
    <phoneticPr fontId="2"/>
  </si>
  <si>
    <t>外部から受け取ったデータが安全であることを確認している</t>
    <rPh sb="0" eb="2">
      <t>ガイブ</t>
    </rPh>
    <rPh sb="13" eb="15">
      <t>アンゼン</t>
    </rPh>
    <phoneticPr fontId="9"/>
  </si>
  <si>
    <t xml:space="preserve">【規則】
・ウイルス対策ソフトのリアルタイムスキャンを実行すること
・外部から受け取ったファイルを安全な仮想環境上で安全性を確認するシステムを導入すること
</t>
    <rPh sb="1" eb="3">
      <t>キソク</t>
    </rPh>
    <rPh sb="10" eb="12">
      <t>タイサク</t>
    </rPh>
    <rPh sb="27" eb="29">
      <t>ジッコウ</t>
    </rPh>
    <rPh sb="35" eb="37">
      <t>ガイブ</t>
    </rPh>
    <rPh sb="39" eb="40">
      <t>ウ</t>
    </rPh>
    <rPh sb="41" eb="42">
      <t>ト</t>
    </rPh>
    <rPh sb="58" eb="61">
      <t>アンゼンセイ</t>
    </rPh>
    <rPh sb="62" eb="64">
      <t>カクニン</t>
    </rPh>
    <rPh sb="71" eb="73">
      <t>ドウニュウ</t>
    </rPh>
    <phoneticPr fontId="2"/>
  </si>
  <si>
    <r>
      <t>【安全性確認の例】
・ウイルス対策ソフトのリアルタイムスキャンを実施している
・サンドボックスと呼ばれる仮想環境で実行してみて怪しい振る舞いを行わないか確認している
・EDR（Endpoint Detection and Response）で不審な振舞いをリアルタイム検知・対処をしている</t>
    </r>
    <r>
      <rPr>
        <strike/>
        <sz val="12"/>
        <rFont val="Meiryo UI"/>
        <family val="3"/>
        <charset val="128"/>
      </rPr>
      <t xml:space="preserve">
</t>
    </r>
    <r>
      <rPr>
        <sz val="12"/>
        <rFont val="Meiryo UI"/>
        <family val="3"/>
        <charset val="128"/>
      </rPr>
      <t>・設備メーカー等の制約で、ウィルス対策ソフトのインストールを行えない場合は代替策を実施している
・検疫PCで検査する
・USB型ウィルス対策ツールでスキャンする</t>
    </r>
    <rPh sb="124" eb="126">
      <t>フルマ</t>
    </rPh>
    <phoneticPr fontId="2"/>
  </si>
  <si>
    <t xml:space="preserve">16マルウェア対策
</t>
    <rPh sb="7" eb="9">
      <t>タイサク</t>
    </rPh>
    <phoneticPr fontId="2"/>
  </si>
  <si>
    <t>マルウェア感染による情報漏洩、改ざん、システム停止を防ぐ</t>
    <rPh sb="26" eb="27">
      <t>フセ</t>
    </rPh>
    <phoneticPr fontId="2"/>
  </si>
  <si>
    <t>セキュリティ上の異常を素早く検知する
マルウェア対策を行っていること</t>
    <rPh sb="24" eb="26">
      <t>タイサク</t>
    </rPh>
    <rPh sb="27" eb="28">
      <t>オコナ</t>
    </rPh>
    <phoneticPr fontId="2"/>
  </si>
  <si>
    <t>パソコン、サーバーには、マルウェア感染を検知・通報するソフトウエア
(ウイルス対策ソフト)を導入している</t>
    <phoneticPr fontId="9"/>
  </si>
  <si>
    <t xml:space="preserve">【規則】
・パソコン、サーバーごとにウイルス対策ソフトを導入すること
・機器に応じた適切なスキャン範囲と頻度を規定し、スキャンを実行すること
・ウイルス対策ソフトのパターンファイルが最新化できない場合、代替となる対応を定め実施すること
【対象】
・ネットワークに接続している全てのパソコン、サーバー
</t>
    <phoneticPr fontId="9"/>
  </si>
  <si>
    <t>【実践例】
・ネットワーク接続するパソコン、サーバーにはウイルス対策ソフトのインストールを必須としている
・既知のパターンをベースに分析し、未知のパターンや亜種などを事前に予測し、検知の精度を高めるビッグデータ活用ディープラーニング型のツールを導入している。
・ブラウザのセキュリティ設定を高い状態に義務付けている。
・PC起動時にウイルス対策ソフトの稼働状況を監視している。
【スキャンの実践例】
・パソコンは1回/日、サーバーは1回/週の定期スキャンをスケジュールしている
・リアルタイムスキャンを有効にしている
・スキャンの範囲は感染リスクの高い特定フォルダに限定している
【ウイルス対策ソフトが導入できない場合の対応例】
・USB形マルウェアスキャンツールにて、週1回、スキャンを実施する
・パソコンやサーバーをファイアウォールで通信を制限する
・エンタープライズ系のネットワークとセグメントを分離する
・インターネットへの接続を行わない
・セキュリティ機能を有したネットワーク機器の導入
　(ファイヤーウォール、セキュリティスイッチ等)</t>
    <phoneticPr fontId="9"/>
  </si>
  <si>
    <t>ウイルス対策ソフトのパターンファイルは常に最新化している</t>
    <phoneticPr fontId="9"/>
  </si>
  <si>
    <t>【対象】
 No57の対象のとおり
【パターンファイルの更新頻度】
 起動し利用する日ごとに1回以上</t>
    <phoneticPr fontId="2"/>
  </si>
  <si>
    <t>【実践例】
・ウイルス対策ソフトのパターンファイルの更新は1回/日以上行っている
・ユーザーには、長期休み後の業務開始時には、パターンファイルが最新になっていることを促す教育をしている
・仮想デスクトップ基盤上で、統合的に最新化管理をしている
【パターンファイルが最新化できない場合の例】
・1週間に一度、パターンファイル更新のためのネットワーク接続を実施する
・USB形マルウェアスキャンツールにて、週1回、スキャンを実施する
・パソコンやサーバーをファイアウォールで通信を制限する
・No57のとおり</t>
    <rPh sb="239" eb="241">
      <t>セイゲン</t>
    </rPh>
    <phoneticPr fontId="2"/>
  </si>
  <si>
    <t>セキュリティ事件・事故が発生した場合に、侵入経路や漏えい経路の調査が行えるよう、ログが取得されていること</t>
    <rPh sb="34" eb="35">
      <t>オコナ</t>
    </rPh>
    <phoneticPr fontId="2"/>
  </si>
  <si>
    <t>インシデント発生時の調査のために必要なログを取得している</t>
  </si>
  <si>
    <t>　【規則】
・下記ログを取得、保管している
　[取得するログ(保管期間)]
　-メールの送受信ログ(6カ月)
　　取得項目：日時、宛先メールアドレス、送信元メールアドレス
　-ファイアウォールのログ(6カ月)
　　取得項目；日時、送信元IPアドレス、送信先IPアドレス
　-プロキシサーバーのログ(6カ月)
　　取得項目：日時、リクエスト元IPアドレス、URL
　-リモートアクセスのログ(6カ月)
　　取得項目：日時、接続元IPアドレス、ユーザーID
　-認証サーバーのログ(6カ月)
　　取得項目：日時、接続元IPアドレス、ユーザーID、成功/失敗
　-エンドポイント（パソコン、サーバー）の操作ログ（6ヶ月）
　　取得項目：日時、ホスト名、ユーザーID、IPアドレス、操作内容
　※クラウドサービスの利用も対象に含む
　※クラウドサービスを利用しており保管期間の規則を満たせない場合は
　　リスクに応じて期間を各社で判断
　※工場領域はエンドポイントの操作ログの取得が難しい場合、
　　　ネットワークログの取得およびOS基本機能のシステムログを取得</t>
    <phoneticPr fontId="2"/>
  </si>
  <si>
    <t>【実践例】
・保管が必要なログと保管期間を定義し、統合ログ管理システムで保管している
・保管が必要なログと保管期間を定義し、ハードディスクなどオンラインの記憶媒体にログを保管している
・保管が必要なログと保管期間を定義し、バックアップ用テープ、光学ディスク、メモリなどの外部記憶媒体に保管している</t>
    <rPh sb="135" eb="137">
      <t>ガイブ</t>
    </rPh>
    <phoneticPr fontId="2"/>
  </si>
  <si>
    <t>事件・事故対応</t>
    <phoneticPr fontId="2"/>
  </si>
  <si>
    <t>17バックアップ・
復元(リストア)</t>
    <rPh sb="10" eb="12">
      <t>フクゲン</t>
    </rPh>
    <phoneticPr fontId="2"/>
  </si>
  <si>
    <t>システム停止、データ消失による業務影響を極小化するとともに、早期の業務復旧を実現する</t>
    <phoneticPr fontId="2"/>
  </si>
  <si>
    <t>サイバー攻撃に対して重要情報の被害やシステム稼働の影響を最小限に留める対策を行っていること</t>
    <phoneticPr fontId="2"/>
  </si>
  <si>
    <t>適切なタイミングでバックアップを取得している</t>
  </si>
  <si>
    <t>【規則】
・取得対象、取得頻度を定めてバックアップを取得すること
・バックアップを取得できない場合は、バックアップに代替する施策を検討すること</t>
    <phoneticPr fontId="9"/>
  </si>
  <si>
    <t>【取得方法の例】
・バックアップは外部記録メディアに保管し、ランサムウエア等に暗号化されないようにしている。
【取得対象の例】
ファイルサーバーに保存された文書及び設定情報
メールサーバー内のメール及び設定情報
【取得頻度の例】
日次でデータバックアップ、構成変更時に設定情報（システムイメージバックアップ）バックアップを取得している
サーバー内のデータおよびサーバーの設定をバックアップ対象とし、頻度は1回/日、過去3世代以上、もしくは法令の定める期間分を保持している
・生産システム内のシステムデータ
・工場領域の設備付帯PCやサーバは可用性に応じ、下記のようなバックアップ方法を実施する
　□システムバックアップのみ
　□システムの冗長化
　□エンドポイント機器の冗長化（代替え機）</t>
    <rPh sb="260" eb="262">
      <t>コウジョウ</t>
    </rPh>
    <rPh sb="262" eb="264">
      <t>リョウイキ</t>
    </rPh>
    <rPh sb="265" eb="267">
      <t>セツビ</t>
    </rPh>
    <rPh sb="267" eb="269">
      <t>フタイ</t>
    </rPh>
    <rPh sb="276" eb="279">
      <t>カヨウセイ</t>
    </rPh>
    <rPh sb="280" eb="281">
      <t>オウ</t>
    </rPh>
    <rPh sb="283" eb="285">
      <t>カキ</t>
    </rPh>
    <rPh sb="295" eb="297">
      <t>ホウホウ</t>
    </rPh>
    <rPh sb="298" eb="300">
      <t>ジッシ</t>
    </rPh>
    <phoneticPr fontId="9"/>
  </si>
  <si>
    <t>復元(リストア)手順を整備している</t>
    <phoneticPr fontId="9"/>
  </si>
  <si>
    <t>【規則】
バックアップ対象ごとにリストア手順書を整備すること</t>
    <phoneticPr fontId="2"/>
  </si>
  <si>
    <t>【リストア手順書の記載例】
対象とする重要度が高いシステムの定義
復旧目標時間
復旧目標時間を達成するリストア手順
リストアテストの実施頻度
【リストア手順書の保管方法の例】
障害に備えて、復元手順書を紙面ですぐに利用できる場所に保管する
【リストア手順書の見直し例】
・年一回リストア手順書を机上・実地でテストを行い、見直しを実施する。
・内部監査により適切な方式によるバックアップの取得・リストア手順書の整備を確認している</t>
    <rPh sb="69" eb="71">
      <t>ジッシ</t>
    </rPh>
    <rPh sb="71" eb="73">
      <t>ヒンド</t>
    </rPh>
    <rPh sb="131" eb="134">
      <t>テジュンショ</t>
    </rPh>
    <rPh sb="135" eb="137">
      <t>ミナオ</t>
    </rPh>
    <phoneticPr fontId="2"/>
  </si>
  <si>
    <t>重要なデータやシステムについてバックアップの復元(リストア)テストを実施している</t>
    <rPh sb="23" eb="25">
      <t>ジッシ</t>
    </rPh>
    <phoneticPr fontId="9"/>
  </si>
  <si>
    <t xml:space="preserve">
【規則】
・定めた復元手順により、復元ができることを確認すること
【対象】
・重要なデータ・システム
【頻度】
・システム構築時、変更時、定期的（リスク応じて判断）
・頻度はシステム構築時、変更時
</t>
    <rPh sb="2" eb="4">
      <t>キソク</t>
    </rPh>
    <rPh sb="7" eb="8">
      <t>サダ</t>
    </rPh>
    <rPh sb="10" eb="12">
      <t>フクゲン</t>
    </rPh>
    <rPh sb="12" eb="14">
      <t>テジュン</t>
    </rPh>
    <rPh sb="18" eb="20">
      <t>フクゲン</t>
    </rPh>
    <rPh sb="27" eb="29">
      <t>カクニン</t>
    </rPh>
    <rPh sb="36" eb="38">
      <t>タイショウ</t>
    </rPh>
    <rPh sb="41" eb="43">
      <t>ジュウヨウ</t>
    </rPh>
    <rPh sb="55" eb="57">
      <t>ヒンド</t>
    </rPh>
    <rPh sb="64" eb="66">
      <t>コウチク</t>
    </rPh>
    <rPh sb="66" eb="67">
      <t>ジ</t>
    </rPh>
    <rPh sb="68" eb="70">
      <t>ヘンコウ</t>
    </rPh>
    <rPh sb="70" eb="71">
      <t>ジ</t>
    </rPh>
    <rPh sb="72" eb="75">
      <t>テイキテキ</t>
    </rPh>
    <rPh sb="79" eb="80">
      <t>オウ</t>
    </rPh>
    <rPh sb="82" eb="84">
      <t>ハンダン</t>
    </rPh>
    <rPh sb="87" eb="89">
      <t>ヒンド</t>
    </rPh>
    <phoneticPr fontId="2"/>
  </si>
  <si>
    <t>【リストアテストの例】
・リストア手順に従いリストアができることを、システム稼働や更新のタイミングで確認している
・バックアップの方式毎にバックアックから復元ができることを年1回確認している
・通常時の担当者以外が、リストア手順に従い復元できることを確認している
・新システム稼働時にリカバリ訓練を必ず実施している
・機器の停止が難しい場合は、机上による手順確認を実施している</t>
    <rPh sb="9" eb="10">
      <t>レイ</t>
    </rPh>
    <rPh sb="17" eb="19">
      <t>テジュン</t>
    </rPh>
    <rPh sb="20" eb="21">
      <t>シタガ</t>
    </rPh>
    <rPh sb="38" eb="40">
      <t>カドウ</t>
    </rPh>
    <rPh sb="41" eb="43">
      <t>コウシン</t>
    </rPh>
    <rPh sb="50" eb="52">
      <t>カクニン</t>
    </rPh>
    <rPh sb="86" eb="87">
      <t>ネン</t>
    </rPh>
    <rPh sb="88" eb="89">
      <t>カイ</t>
    </rPh>
    <rPh sb="97" eb="99">
      <t>ツウジョウ</t>
    </rPh>
    <rPh sb="99" eb="100">
      <t>ジ</t>
    </rPh>
    <rPh sb="101" eb="104">
      <t>タントウシャ</t>
    </rPh>
    <rPh sb="104" eb="106">
      <t>イガイ</t>
    </rPh>
    <rPh sb="112" eb="114">
      <t>テジュン</t>
    </rPh>
    <rPh sb="115" eb="116">
      <t>シタガ</t>
    </rPh>
    <rPh sb="117" eb="119">
      <t>フクゲン</t>
    </rPh>
    <rPh sb="125" eb="127">
      <t>カクニン</t>
    </rPh>
    <rPh sb="159" eb="161">
      <t>キキ</t>
    </rPh>
    <rPh sb="162" eb="164">
      <t>テイシ</t>
    </rPh>
    <rPh sb="165" eb="166">
      <t>ムズカ</t>
    </rPh>
    <rPh sb="168" eb="170">
      <t>バアイ</t>
    </rPh>
    <rPh sb="172" eb="174">
      <t>キジョウ</t>
    </rPh>
    <rPh sb="177" eb="179">
      <t>テジュン</t>
    </rPh>
    <rPh sb="179" eb="181">
      <t>カクニン</t>
    </rPh>
    <rPh sb="182" eb="184">
      <t>ジッシ</t>
    </rPh>
    <phoneticPr fontId="2"/>
  </si>
  <si>
    <t>サーバー等の設置エリアには、設備に災害対策、環境対策を実施している</t>
    <rPh sb="4" eb="5">
      <t>トウ</t>
    </rPh>
    <rPh sb="6" eb="8">
      <t>セッチ</t>
    </rPh>
    <rPh sb="14" eb="16">
      <t>セツビ</t>
    </rPh>
    <rPh sb="17" eb="19">
      <t>サイガイ</t>
    </rPh>
    <rPh sb="19" eb="21">
      <t>タイサク</t>
    </rPh>
    <rPh sb="22" eb="24">
      <t>カンキョウ</t>
    </rPh>
    <rPh sb="24" eb="26">
      <t>タイサク</t>
    </rPh>
    <rPh sb="27" eb="29">
      <t>ジッシ</t>
    </rPh>
    <phoneticPr fontId="9"/>
  </si>
  <si>
    <t>【規則】
・火災、水害、停電に対する対策を行うこと
・温湿度管理を行うこと</t>
    <rPh sb="1" eb="3">
      <t>キソク</t>
    </rPh>
    <rPh sb="6" eb="8">
      <t>カサイ</t>
    </rPh>
    <rPh sb="9" eb="11">
      <t>スイガイ</t>
    </rPh>
    <rPh sb="12" eb="14">
      <t>テイデン</t>
    </rPh>
    <rPh sb="15" eb="16">
      <t>タイ</t>
    </rPh>
    <rPh sb="18" eb="20">
      <t>タイサク</t>
    </rPh>
    <rPh sb="21" eb="22">
      <t>オコナ</t>
    </rPh>
    <rPh sb="27" eb="30">
      <t>オンシツド</t>
    </rPh>
    <rPh sb="30" eb="32">
      <t>カンリ</t>
    </rPh>
    <rPh sb="33" eb="34">
      <t>オコナ</t>
    </rPh>
    <phoneticPr fontId="2"/>
  </si>
  <si>
    <t>【災害対策の例】
・免震構造のラックを使用している
・建屋の上層階を利用している
・高感度煙センサーを設置している
・外部データセンターを利用している
【環境対策の例】
・温湿度計を設置している</t>
    <rPh sb="1" eb="3">
      <t>サイガイ</t>
    </rPh>
    <rPh sb="3" eb="5">
      <t>タイサク</t>
    </rPh>
    <rPh sb="6" eb="7">
      <t>レイ</t>
    </rPh>
    <rPh sb="10" eb="14">
      <t>メンシンコウゾウ</t>
    </rPh>
    <rPh sb="19" eb="21">
      <t>シヨウ</t>
    </rPh>
    <rPh sb="27" eb="29">
      <t>タテヤ</t>
    </rPh>
    <rPh sb="30" eb="32">
      <t>ジョウソウ</t>
    </rPh>
    <rPh sb="32" eb="33">
      <t>カイ</t>
    </rPh>
    <rPh sb="34" eb="36">
      <t>リヨウ</t>
    </rPh>
    <rPh sb="51" eb="53">
      <t>セッチ</t>
    </rPh>
    <rPh sb="59" eb="61">
      <t>ガイブ</t>
    </rPh>
    <rPh sb="69" eb="71">
      <t>リヨウ</t>
    </rPh>
    <rPh sb="78" eb="80">
      <t>カンキョウ</t>
    </rPh>
    <rPh sb="80" eb="82">
      <t>タイサク</t>
    </rPh>
    <rPh sb="83" eb="84">
      <t>レイ</t>
    </rPh>
    <rPh sb="87" eb="90">
      <t>オンシツド</t>
    </rPh>
    <rPh sb="90" eb="91">
      <t>ケイ</t>
    </rPh>
    <rPh sb="92" eb="94">
      <t>セッチ</t>
    </rPh>
    <phoneticPr fontId="2"/>
  </si>
  <si>
    <t>15-1</t>
    <phoneticPr fontId="2"/>
  </si>
  <si>
    <t>16-1</t>
    <phoneticPr fontId="2"/>
  </si>
  <si>
    <t>18-1</t>
    <phoneticPr fontId="2"/>
  </si>
  <si>
    <t>19-1</t>
    <phoneticPr fontId="2"/>
  </si>
  <si>
    <t>20-1</t>
    <phoneticPr fontId="2"/>
  </si>
  <si>
    <t>24-1</t>
    <phoneticPr fontId="2"/>
  </si>
  <si>
    <t>32-1</t>
    <phoneticPr fontId="2"/>
  </si>
  <si>
    <t>33-1</t>
    <phoneticPr fontId="2"/>
  </si>
  <si>
    <t>34-1</t>
    <phoneticPr fontId="2"/>
  </si>
  <si>
    <t>35-1</t>
    <phoneticPr fontId="2"/>
  </si>
  <si>
    <t>38-1</t>
    <phoneticPr fontId="2"/>
  </si>
  <si>
    <t>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</si>
</sst>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quot;－&quot;"/>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14"/>
      <name val="Meiryo UI"/>
      <family val="3"/>
      <charset val="128"/>
    </font>
    <font>
      <sz val="12"/>
      <name val="Meiryo UI"/>
      <family val="3"/>
      <charset val="128"/>
    </font>
    <font>
      <sz val="11"/>
      <color theme="1"/>
      <name val="Meiryo UI"/>
      <family val="3"/>
      <charset val="128"/>
    </font>
    <font>
      <sz val="11"/>
      <name val="ＭＳ Ｐゴシック"/>
      <family val="3"/>
      <charset val="128"/>
    </font>
    <font>
      <sz val="6"/>
      <name val="ＭＳ Ｐゴシック"/>
      <family val="3"/>
      <charset val="128"/>
    </font>
    <font>
      <sz val="12"/>
      <color theme="1"/>
      <name val="Meiryo UI"/>
      <family val="2"/>
      <charset val="128"/>
    </font>
    <font>
      <b/>
      <sz val="12"/>
      <name val="Meiryo UI"/>
      <family val="3"/>
      <charset val="128"/>
    </font>
    <font>
      <b/>
      <sz val="12"/>
      <color theme="1"/>
      <name val="Meiryo UI"/>
      <family val="3"/>
      <charset val="128"/>
    </font>
    <font>
      <b/>
      <u/>
      <sz val="18"/>
      <color theme="1"/>
      <name val="Meiryo UI"/>
      <family val="3"/>
      <charset val="128"/>
    </font>
    <font>
      <b/>
      <sz val="12"/>
      <color rgb="FFFF0000"/>
      <name val="Meiryo UI"/>
      <family val="3"/>
      <charset val="128"/>
    </font>
    <font>
      <strike/>
      <sz val="12"/>
      <name val="Meiryo UI"/>
      <family val="3"/>
      <charset val="128"/>
    </font>
    <font>
      <sz val="12"/>
      <color theme="1"/>
      <name val="Meiryo UI"/>
      <family val="3"/>
      <charset val="128"/>
    </font>
    <font>
      <sz val="11"/>
      <color theme="1"/>
      <name val="ＭＳ Ｐゴシック"/>
      <family val="2"/>
      <charset val="128"/>
    </font>
    <font>
      <sz val="11"/>
      <name val="ＭＳ ゴシック"/>
      <family val="3"/>
      <charset val="128"/>
    </font>
    <font>
      <sz val="10"/>
      <name val="Arial"/>
      <family val="2"/>
    </font>
    <font>
      <b/>
      <sz val="12"/>
      <color theme="0"/>
      <name val="Meiryo UI"/>
      <family val="3"/>
      <charset val="128"/>
    </font>
    <font>
      <sz val="9"/>
      <color indexed="81"/>
      <name val="MS P ゴシック"/>
      <family val="3"/>
      <charset val="128"/>
    </font>
    <font>
      <sz val="16"/>
      <name val="Meiryo UI"/>
      <family val="3"/>
      <charset val="128"/>
    </font>
    <font>
      <sz val="14"/>
      <color theme="1"/>
      <name val="Meiryo UI"/>
      <family val="3"/>
      <charset val="128"/>
    </font>
    <font>
      <b/>
      <sz val="16"/>
      <color theme="1"/>
      <name val="Meiryo UI"/>
      <family val="3"/>
      <charset val="128"/>
    </font>
    <font>
      <b/>
      <u/>
      <sz val="18"/>
      <color rgb="FFFF0000"/>
      <name val="Meiryo UI"/>
      <family val="3"/>
      <charset val="128"/>
    </font>
    <font>
      <sz val="12"/>
      <name val="Wingdings"/>
      <family val="3"/>
      <charset val="2"/>
    </font>
    <font>
      <sz val="12"/>
      <color theme="5"/>
      <name val="Meiryo UI"/>
      <family val="3"/>
      <charset val="128"/>
    </font>
    <font>
      <b/>
      <u/>
      <sz val="12"/>
      <color theme="5"/>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CFFCC"/>
        <bgColor indexed="64"/>
      </patternFill>
    </fill>
    <fill>
      <patternFill patternType="solid">
        <fgColor rgb="FFFFFFCC"/>
        <bgColor indexed="64"/>
      </patternFill>
    </fill>
    <fill>
      <patternFill patternType="solid">
        <fgColor theme="9" tint="0.79998168889431442"/>
        <bgColor indexed="64"/>
      </patternFill>
    </fill>
    <fill>
      <patternFill patternType="solid">
        <fgColor theme="9"/>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1">
    <xf numFmtId="0" fontId="0" fillId="0" borderId="0">
      <alignment vertical="center"/>
    </xf>
    <xf numFmtId="0" fontId="3" fillId="0" borderId="0"/>
    <xf numFmtId="0" fontId="8" fillId="0" borderId="0"/>
    <xf numFmtId="0" fontId="8" fillId="0" borderId="0"/>
    <xf numFmtId="0" fontId="8" fillId="0" borderId="0"/>
    <xf numFmtId="0" fontId="1" fillId="0" borderId="0">
      <alignment vertical="center"/>
    </xf>
    <xf numFmtId="0" fontId="1" fillId="0" borderId="0">
      <alignment vertical="center"/>
    </xf>
    <xf numFmtId="0" fontId="17" fillId="0" borderId="0">
      <alignment vertical="center"/>
    </xf>
    <xf numFmtId="0" fontId="1" fillId="0" borderId="0">
      <alignment vertical="center"/>
    </xf>
    <xf numFmtId="176" fontId="18" fillId="0" borderId="0">
      <alignment vertical="top"/>
    </xf>
    <xf numFmtId="0" fontId="19" fillId="0" borderId="0"/>
  </cellStyleXfs>
  <cellXfs count="71">
    <xf numFmtId="0" fontId="0" fillId="0" borderId="0" xfId="0">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13" fillId="2" borderId="0" xfId="0" applyFont="1" applyFill="1" applyAlignment="1">
      <alignment vertical="top"/>
    </xf>
    <xf numFmtId="0" fontId="7" fillId="0" borderId="0" xfId="0" applyFont="1">
      <alignment vertical="center"/>
    </xf>
    <xf numFmtId="0" fontId="6"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0" quotePrefix="1" applyFont="1" applyBorder="1" applyAlignment="1">
      <alignment horizontal="center" vertical="center" wrapText="1"/>
    </xf>
    <xf numFmtId="0" fontId="11" fillId="0" borderId="1" xfId="0" applyFont="1" applyBorder="1" applyAlignment="1">
      <alignment horizontal="center" vertical="center" wrapText="1"/>
    </xf>
    <xf numFmtId="0" fontId="16" fillId="0" borderId="1" xfId="0" applyFont="1" applyBorder="1">
      <alignment vertical="center"/>
    </xf>
    <xf numFmtId="0" fontId="16" fillId="0" borderId="0" xfId="0" applyFont="1">
      <alignment vertical="center"/>
    </xf>
    <xf numFmtId="0" fontId="6" fillId="2" borderId="2" xfId="0" applyFont="1" applyFill="1" applyBorder="1" applyAlignment="1">
      <alignment vertical="top" wrapText="1"/>
    </xf>
    <xf numFmtId="0" fontId="6" fillId="2" borderId="2" xfId="0" applyFont="1" applyFill="1" applyBorder="1" applyAlignment="1">
      <alignment horizontal="left" vertical="top" wrapText="1"/>
    </xf>
    <xf numFmtId="0" fontId="11" fillId="0" borderId="1" xfId="0" applyFont="1" applyBorder="1" applyAlignment="1">
      <alignment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left" vertical="top" wrapText="1"/>
    </xf>
    <xf numFmtId="0" fontId="11" fillId="2" borderId="2" xfId="0" applyFont="1" applyFill="1" applyBorder="1" applyAlignment="1">
      <alignment vertical="top" wrapText="1"/>
    </xf>
    <xf numFmtId="0" fontId="11" fillId="2" borderId="1" xfId="0" applyFont="1" applyFill="1" applyBorder="1" applyAlignment="1">
      <alignment vertical="top" wrapText="1"/>
    </xf>
    <xf numFmtId="0" fontId="6" fillId="2" borderId="1" xfId="0" applyFont="1" applyFill="1" applyBorder="1" applyAlignment="1">
      <alignment vertical="top" wrapText="1"/>
    </xf>
    <xf numFmtId="56" fontId="11" fillId="0" borderId="1" xfId="0" quotePrefix="1" applyNumberFormat="1" applyFont="1" applyBorder="1" applyAlignment="1">
      <alignment horizontal="center" vertical="center" wrapText="1"/>
    </xf>
    <xf numFmtId="0" fontId="12" fillId="0" borderId="2" xfId="0" applyFont="1" applyBorder="1" applyAlignment="1">
      <alignment horizontal="left" vertical="top" wrapText="1"/>
    </xf>
    <xf numFmtId="0" fontId="16" fillId="0" borderId="2" xfId="0" applyFont="1" applyBorder="1" applyAlignment="1">
      <alignment horizontal="left" vertical="top"/>
    </xf>
    <xf numFmtId="0" fontId="23" fillId="0" borderId="0" xfId="0" applyFont="1">
      <alignment vertical="center"/>
    </xf>
    <xf numFmtId="0" fontId="22" fillId="0" borderId="0" xfId="0" applyFont="1" applyAlignment="1" applyProtection="1">
      <alignment horizontal="center" vertical="center" shrinkToFit="1"/>
      <protection locked="0"/>
    </xf>
    <xf numFmtId="0" fontId="7" fillId="8" borderId="1" xfId="0" applyFont="1" applyFill="1" applyBorder="1">
      <alignment vertical="center"/>
    </xf>
    <xf numFmtId="0" fontId="23" fillId="0" borderId="1" xfId="0" applyFont="1" applyBorder="1" applyAlignment="1">
      <alignment horizontal="left" vertical="center"/>
    </xf>
    <xf numFmtId="0" fontId="7" fillId="0" borderId="0" xfId="0" applyFont="1" applyAlignment="1">
      <alignment vertical="center" wrapText="1"/>
    </xf>
    <xf numFmtId="0" fontId="5" fillId="0" borderId="0" xfId="0" applyFont="1" applyAlignment="1" applyProtection="1">
      <alignment vertical="center" wrapText="1" shrinkToFit="1"/>
      <protection locked="0"/>
    </xf>
    <xf numFmtId="0" fontId="22" fillId="0" borderId="0" xfId="0" applyFont="1" applyAlignment="1" applyProtection="1">
      <alignment vertical="center" wrapText="1" shrinkToFit="1"/>
      <protection locked="0"/>
    </xf>
    <xf numFmtId="0" fontId="27" fillId="4" borderId="7" xfId="1" applyFont="1" applyFill="1" applyBorder="1" applyAlignment="1">
      <alignment horizontal="left" vertical="center" wrapText="1"/>
    </xf>
    <xf numFmtId="0" fontId="28" fillId="4" borderId="6" xfId="0" applyFont="1" applyFill="1" applyBorder="1" applyAlignment="1">
      <alignment horizontal="left" vertical="center" wrapText="1"/>
    </xf>
    <xf numFmtId="0" fontId="27" fillId="7" borderId="1" xfId="0" applyFont="1" applyFill="1" applyBorder="1">
      <alignment vertical="center"/>
    </xf>
    <xf numFmtId="0" fontId="7" fillId="9" borderId="1" xfId="0" applyFont="1" applyFill="1" applyBorder="1" applyAlignment="1">
      <alignment horizontal="center" vertical="center"/>
    </xf>
    <xf numFmtId="0" fontId="24" fillId="5" borderId="7" xfId="0" applyFont="1" applyFill="1" applyBorder="1" applyAlignment="1">
      <alignment horizontal="center" vertical="top"/>
    </xf>
    <xf numFmtId="0" fontId="24" fillId="5" borderId="4" xfId="0" applyFont="1" applyFill="1" applyBorder="1" applyAlignment="1">
      <alignment horizontal="center" vertical="top"/>
    </xf>
    <xf numFmtId="0" fontId="22" fillId="6" borderId="7" xfId="0" applyFont="1" applyFill="1" applyBorder="1" applyAlignment="1" applyProtection="1">
      <alignment horizontal="center" vertical="center" shrinkToFit="1"/>
      <protection locked="0"/>
    </xf>
    <xf numFmtId="0" fontId="22" fillId="6" borderId="3" xfId="0" applyFont="1" applyFill="1" applyBorder="1" applyAlignment="1" applyProtection="1">
      <alignment horizontal="center" vertical="center" shrinkToFit="1"/>
      <protection locked="0"/>
    </xf>
    <xf numFmtId="0" fontId="22" fillId="6" borderId="4" xfId="0" applyFont="1" applyFill="1" applyBorder="1" applyAlignment="1" applyProtection="1">
      <alignment horizontal="center" vertical="center" shrinkToFit="1"/>
      <protection locked="0"/>
    </xf>
    <xf numFmtId="0" fontId="11" fillId="2" borderId="2"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5"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5" xfId="0" applyFont="1" applyFill="1" applyBorder="1" applyAlignment="1">
      <alignment horizontal="left" vertical="top" wrapText="1"/>
    </xf>
    <xf numFmtId="0" fontId="11"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5" xfId="0" applyFont="1" applyFill="1" applyBorder="1" applyAlignment="1">
      <alignment horizontal="left" vertical="top" wrapText="1"/>
    </xf>
    <xf numFmtId="0" fontId="12" fillId="0" borderId="1" xfId="0" applyFont="1" applyBorder="1" applyAlignment="1">
      <alignment horizontal="left" vertical="top" wrapText="1"/>
    </xf>
    <xf numFmtId="0" fontId="16"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8" xfId="0" applyFont="1" applyBorder="1" applyAlignment="1">
      <alignment horizontal="left" vertical="top" wrapText="1"/>
    </xf>
    <xf numFmtId="0" fontId="12" fillId="0" borderId="5" xfId="0" applyFont="1" applyBorder="1" applyAlignment="1">
      <alignment horizontal="left" vertical="top" wrapText="1"/>
    </xf>
    <xf numFmtId="0" fontId="25" fillId="0" borderId="0" xfId="0" applyFont="1" applyAlignment="1">
      <alignment horizontal="center" vertical="top"/>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1" fillId="3" borderId="1" xfId="1" applyFont="1" applyFill="1" applyBorder="1" applyAlignment="1">
      <alignment horizontal="center" vertical="center" wrapText="1" shrinkToFit="1"/>
    </xf>
    <xf numFmtId="0" fontId="11" fillId="3" borderId="1" xfId="1" applyFont="1" applyFill="1" applyBorder="1" applyAlignment="1">
      <alignment horizontal="center" vertical="center" wrapText="1"/>
    </xf>
    <xf numFmtId="0" fontId="6" fillId="3" borderId="1" xfId="1" applyFont="1" applyFill="1" applyBorder="1" applyAlignment="1">
      <alignment horizontal="center" vertical="center" wrapText="1" shrinkToFit="1"/>
    </xf>
    <xf numFmtId="0" fontId="6" fillId="3" borderId="1" xfId="1" applyFont="1" applyFill="1" applyBorder="1" applyAlignment="1">
      <alignment horizontal="center" vertical="center" shrinkToFit="1"/>
    </xf>
    <xf numFmtId="0" fontId="6" fillId="3" borderId="1"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6" fillId="0" borderId="0" xfId="0" applyFont="1" applyAlignment="1">
      <alignment horizontal="left" vertical="center" wrapText="1"/>
    </xf>
    <xf numFmtId="0" fontId="14" fillId="4" borderId="11"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14" fillId="4" borderId="0" xfId="0" applyFont="1" applyFill="1" applyAlignment="1">
      <alignment horizontal="left" vertical="center" wrapText="1"/>
    </xf>
    <xf numFmtId="0" fontId="14" fillId="4" borderId="15" xfId="0" applyFont="1" applyFill="1" applyBorder="1" applyAlignment="1">
      <alignment horizontal="left" vertical="center" wrapText="1"/>
    </xf>
    <xf numFmtId="0" fontId="14" fillId="4" borderId="9" xfId="0" applyFont="1" applyFill="1" applyBorder="1" applyAlignment="1">
      <alignment horizontal="left" vertical="center" wrapText="1"/>
    </xf>
  </cellXfs>
  <cellStyles count="11">
    <cellStyle name="標準" xfId="0" builtinId="0"/>
    <cellStyle name="標準 2" xfId="5" xr:uid="{6C8268AF-9E0B-472A-A728-0C42D9DF9EE5}"/>
    <cellStyle name="標準 2 2" xfId="3" xr:uid="{A4980072-305D-484A-8127-5E17CDA08DCD}"/>
    <cellStyle name="標準 2 2 2" xfId="4" xr:uid="{26D1CE91-740E-46DB-9819-9DE24F076919}"/>
    <cellStyle name="標準 2 2 3" xfId="9" xr:uid="{075415E7-BA6D-4724-AEEE-3C2E79978839}"/>
    <cellStyle name="標準 2 3" xfId="8" xr:uid="{C8163D13-DA57-48C7-BEE7-D7BC89D56EFB}"/>
    <cellStyle name="標準 2 4" xfId="6" xr:uid="{EAA35C57-D1BA-492C-93DC-643C8F51BDA7}"/>
    <cellStyle name="標準 2 5" xfId="7" xr:uid="{70243EEA-0C0A-47A0-AE28-1FF00FFB7202}"/>
    <cellStyle name="標準 3" xfId="1" xr:uid="{BA08152A-E910-4A78-9611-B0239D2FA36F}"/>
    <cellStyle name="標準 3 2" xfId="10" xr:uid="{B338B045-9FFA-4810-A264-A817B1EB5E4F}"/>
    <cellStyle name="標準 4" xfId="2" xr:uid="{B61308AF-88EB-4217-8E7D-F8BFF711FD49}"/>
  </cellStyles>
  <dxfs count="48">
    <dxf>
      <font>
        <strike val="0"/>
        <color theme="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107042</xdr:colOff>
      <xdr:row>31</xdr:row>
      <xdr:rowOff>1758043</xdr:rowOff>
    </xdr:from>
    <xdr:to>
      <xdr:col>3</xdr:col>
      <xdr:colOff>332921</xdr:colOff>
      <xdr:row>31</xdr:row>
      <xdr:rowOff>2833930</xdr:rowOff>
    </xdr:to>
    <xdr:sp macro="" textlink="">
      <xdr:nvSpPr>
        <xdr:cNvPr id="2" name="角丸四角形吹き出し 14" hidden="1">
          <a:extLst>
            <a:ext uri="{FF2B5EF4-FFF2-40B4-BE49-F238E27FC236}">
              <a16:creationId xmlns:a16="http://schemas.microsoft.com/office/drawing/2014/main" id="{DF8AFEEF-308B-4D4F-AB64-09AA855429AB}"/>
            </a:ext>
          </a:extLst>
        </xdr:cNvPr>
        <xdr:cNvSpPr/>
      </xdr:nvSpPr>
      <xdr:spPr>
        <a:xfrm>
          <a:off x="792842" y="81310843"/>
          <a:ext cx="1587954" cy="1075887"/>
        </a:xfrm>
        <a:prstGeom prst="wedgeRoundRectCallout">
          <a:avLst>
            <a:gd name="adj1" fmla="val -41806"/>
            <a:gd name="adj2" fmla="val 120334"/>
            <a:gd name="adj3" fmla="val 16667"/>
          </a:avLst>
        </a:prstGeom>
        <a:solidFill>
          <a:schemeClr val="accent2">
            <a:lumMod val="20000"/>
            <a:lumOff val="80000"/>
          </a:schemeClr>
        </a:solidFill>
      </xdr:spPr>
      <xdr:style>
        <a:lnRef idx="1">
          <a:schemeClr val="accent2"/>
        </a:lnRef>
        <a:fillRef idx="2">
          <a:schemeClr val="accent2"/>
        </a:fillRef>
        <a:effectRef idx="1">
          <a:schemeClr val="accent2"/>
        </a:effectRef>
        <a:fontRef idx="minor">
          <a:schemeClr val="dk1"/>
        </a:fontRef>
      </xdr:style>
      <xdr:txBody>
        <a:bodyPr vertOverflow="clip" horzOverflow="clip" wrap="square" lIns="36000" tIns="36000" rIns="36000" bIns="36000" rtlCol="0" anchor="t">
          <a:spAutoFit/>
        </a:bodyPr>
        <a:lstStyle/>
        <a:p>
          <a:pPr marL="0" indent="0" algn="l">
            <a:lnSpc>
              <a:spcPts val="1700"/>
            </a:lnSpc>
          </a:pPr>
          <a:r>
            <a:rPr kumimoji="1" lang="en-US" altLang="ja-JP" sz="1600">
              <a:solidFill>
                <a:schemeClr val="dk1"/>
              </a:solidFill>
              <a:latin typeface="Meiryo UI" panose="020B0604030504040204" pitchFamily="50" charset="-128"/>
              <a:ea typeface="Meiryo UI" panose="020B0604030504040204" pitchFamily="50" charset="-128"/>
              <a:cs typeface="+mn-cs"/>
            </a:rPr>
            <a:t>No.11</a:t>
          </a:r>
          <a:r>
            <a:rPr kumimoji="1" lang="ja-JP" altLang="en-US" sz="1600">
              <a:solidFill>
                <a:schemeClr val="dk1"/>
              </a:solidFill>
              <a:latin typeface="Meiryo UI" panose="020B0604030504040204" pitchFamily="50" charset="-128"/>
              <a:ea typeface="Meiryo UI" panose="020B0604030504040204" pitchFamily="50" charset="-128"/>
              <a:cs typeface="+mn-cs"/>
            </a:rPr>
            <a:t>と</a:t>
          </a:r>
          <a:r>
            <a:rPr kumimoji="1" lang="en-US" altLang="ja-JP" sz="1600">
              <a:solidFill>
                <a:schemeClr val="dk1"/>
              </a:solidFill>
              <a:latin typeface="Meiryo UI" panose="020B0604030504040204" pitchFamily="50" charset="-128"/>
              <a:ea typeface="Meiryo UI" panose="020B0604030504040204" pitchFamily="50" charset="-128"/>
              <a:cs typeface="+mn-cs"/>
            </a:rPr>
            <a:t>No.12</a:t>
          </a:r>
          <a:r>
            <a:rPr kumimoji="1" lang="ja-JP" altLang="en-US" sz="1600">
              <a:solidFill>
                <a:schemeClr val="dk1"/>
              </a:solidFill>
              <a:latin typeface="Meiryo UI" panose="020B0604030504040204" pitchFamily="50" charset="-128"/>
              <a:ea typeface="Meiryo UI" panose="020B0604030504040204" pitchFamily="50" charset="-128"/>
              <a:cs typeface="+mn-cs"/>
            </a:rPr>
            <a:t>で「情報」と「機器」が</a:t>
          </a:r>
          <a:r>
            <a:rPr kumimoji="1" lang="en-US" altLang="ja-JP" sz="1600">
              <a:solidFill>
                <a:schemeClr val="dk1"/>
              </a:solidFill>
              <a:latin typeface="Meiryo UI" panose="020B0604030504040204" pitchFamily="50" charset="-128"/>
              <a:ea typeface="Meiryo UI" panose="020B0604030504040204" pitchFamily="50" charset="-128"/>
              <a:cs typeface="+mn-cs"/>
            </a:rPr>
            <a:t>『</a:t>
          </a:r>
          <a:r>
            <a:rPr kumimoji="1" lang="ja-JP" altLang="en-US" sz="1600">
              <a:solidFill>
                <a:schemeClr val="dk1"/>
              </a:solidFill>
              <a:latin typeface="Meiryo UI" panose="020B0604030504040204" pitchFamily="50" charset="-128"/>
              <a:ea typeface="Meiryo UI" panose="020B0604030504040204" pitchFamily="50" charset="-128"/>
              <a:cs typeface="+mn-cs"/>
            </a:rPr>
            <a:t>情報資産の管理</a:t>
          </a:r>
          <a:r>
            <a:rPr kumimoji="1" lang="en-US" altLang="ja-JP" sz="1600">
              <a:solidFill>
                <a:schemeClr val="dk1"/>
              </a:solidFill>
              <a:latin typeface="Meiryo UI" panose="020B0604030504040204" pitchFamily="50" charset="-128"/>
              <a:ea typeface="Meiryo UI" panose="020B0604030504040204" pitchFamily="50" charset="-128"/>
              <a:cs typeface="+mn-cs"/>
            </a:rPr>
            <a:t>』</a:t>
          </a:r>
          <a:br>
            <a:rPr kumimoji="1" lang="en-US" altLang="ja-JP" sz="1600">
              <a:solidFill>
                <a:schemeClr val="dk1"/>
              </a:solidFill>
              <a:latin typeface="Meiryo UI" panose="020B0604030504040204" pitchFamily="50" charset="-128"/>
              <a:ea typeface="Meiryo UI" panose="020B0604030504040204" pitchFamily="50" charset="-128"/>
              <a:cs typeface="+mn-cs"/>
            </a:rPr>
          </a:br>
          <a:r>
            <a:rPr kumimoji="1" lang="ja-JP" altLang="en-US" sz="1600">
              <a:solidFill>
                <a:schemeClr val="dk1"/>
              </a:solidFill>
              <a:latin typeface="Meiryo UI" panose="020B0604030504040204" pitchFamily="50" charset="-128"/>
              <a:ea typeface="Meiryo UI" panose="020B0604030504040204" pitchFamily="50" charset="-128"/>
              <a:cs typeface="+mn-cs"/>
            </a:rPr>
            <a:t>としてまとめられているが、新規性や意匠性のある「試作品・製品」などを対象とした項目がありません。</a:t>
          </a:r>
          <a:br>
            <a:rPr kumimoji="1" lang="en-US" altLang="ja-JP" sz="1600">
              <a:solidFill>
                <a:schemeClr val="dk1"/>
              </a:solidFill>
              <a:latin typeface="Meiryo UI" panose="020B0604030504040204" pitchFamily="50" charset="-128"/>
              <a:ea typeface="Meiryo UI" panose="020B0604030504040204" pitchFamily="50" charset="-128"/>
              <a:cs typeface="+mn-cs"/>
            </a:rPr>
          </a:br>
          <a:r>
            <a:rPr kumimoji="1" lang="ja-JP" altLang="en-US" sz="1600">
              <a:solidFill>
                <a:schemeClr val="dk1"/>
              </a:solidFill>
              <a:latin typeface="Meiryo UI" panose="020B0604030504040204" pitchFamily="50" charset="-128"/>
              <a:ea typeface="Meiryo UI" panose="020B0604030504040204" pitchFamily="50" charset="-128"/>
              <a:cs typeface="+mn-cs"/>
            </a:rPr>
            <a:t>次回の見直しで検討をお願い致します。 </a:t>
          </a:r>
          <a:r>
            <a:rPr kumimoji="1" lang="ja-JP" altLang="en-US" sz="1600">
              <a:solidFill>
                <a:srgbClr val="FF0000"/>
              </a:solidFill>
              <a:latin typeface="Meiryo UI" panose="020B0604030504040204" pitchFamily="50" charset="-128"/>
              <a:ea typeface="Meiryo UI" panose="020B0604030504040204" pitchFamily="50" charset="-128"/>
              <a:cs typeface="+mn-cs"/>
            </a:rPr>
            <a:t>→承知しました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file1.tm.corp\COMMON\Documents%20and%20Settings\N-ENG\&#12487;&#12473;&#12463;&#12488;&#12483;&#12503;\(&#26666;)&#12488;&#12540;&#12513;&#12531;&#12288;%20&#30707;&#20117;&#23439;&#21644;&#12288;@&#35914;&#30000;&#36890;&#21830;\2&#26376;8&#26085;&#65288;&#27700;&#65289;\houkoku3%20&#26376;&#27425;\(069&#31038;)&#23455;&#34892;&#35336;&#30011;&#26376;&#27425;&#23637;&#38283;135\&#22312;&#24235;&#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在庫データ"/>
      <sheetName val="Sheet1"/>
      <sheetName val="#REF"/>
      <sheetName val="Revenue"/>
      <sheetName val="Assum"/>
      <sheetName val="F &amp; CFS with restructure"/>
      <sheetName val="選択肢"/>
      <sheetName val="temp"/>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ABB5E-9B00-48D6-82E5-8FA68851EED4}">
  <sheetPr>
    <tabColor theme="9"/>
  </sheetPr>
  <dimension ref="A1:N80"/>
  <sheetViews>
    <sheetView tabSelected="1" zoomScaleNormal="100" workbookViewId="0">
      <pane xSplit="5" topLeftCell="G1" activePane="topRight" state="frozen"/>
      <selection pane="topRight" activeCell="J12" sqref="J12:J13"/>
    </sheetView>
  </sheetViews>
  <sheetFormatPr defaultColWidth="9" defaultRowHeight="15.75"/>
  <cols>
    <col min="1" max="2" width="9" style="4"/>
    <col min="3" max="3" width="8.875" style="4" customWidth="1"/>
    <col min="4" max="4" width="11" style="4" customWidth="1"/>
    <col min="5" max="5" width="9" style="4"/>
    <col min="6" max="6" width="67.875" style="4" customWidth="1"/>
    <col min="7" max="7" width="63.25" style="4" customWidth="1"/>
    <col min="8" max="8" width="31.5" style="4" customWidth="1"/>
    <col min="9" max="9" width="28.5" style="4" customWidth="1"/>
    <col min="10" max="10" width="53.75" style="4" customWidth="1"/>
    <col min="11" max="11" width="54" style="4" customWidth="1"/>
    <col min="12" max="13" width="9" style="4"/>
    <col min="14" max="14" width="27.125" style="4" customWidth="1"/>
    <col min="15" max="16384" width="9" style="4"/>
  </cols>
  <sheetData>
    <row r="1" spans="1:14" ht="24">
      <c r="A1" s="3" t="s">
        <v>0</v>
      </c>
    </row>
    <row r="2" spans="1:14" ht="24">
      <c r="A2" s="53"/>
      <c r="B2" s="53"/>
    </row>
    <row r="3" spans="1:14" ht="24">
      <c r="A3" s="3"/>
      <c r="B3" s="33" t="s">
        <v>1</v>
      </c>
      <c r="C3" s="34"/>
      <c r="D3" s="35" t="s">
        <v>2</v>
      </c>
      <c r="E3" s="36"/>
      <c r="F3" s="37"/>
    </row>
    <row r="4" spans="1:14" ht="24">
      <c r="A4" s="3"/>
      <c r="B4" s="33" t="s">
        <v>3</v>
      </c>
      <c r="C4" s="34"/>
      <c r="D4" s="35" t="s">
        <v>4</v>
      </c>
      <c r="E4" s="36"/>
      <c r="F4" s="37"/>
      <c r="G4" s="22" t="s">
        <v>5</v>
      </c>
    </row>
    <row r="5" spans="1:14" ht="24">
      <c r="A5" s="3"/>
      <c r="B5" s="33" t="s">
        <v>6</v>
      </c>
      <c r="C5" s="34"/>
      <c r="D5" s="35" t="s">
        <v>7</v>
      </c>
      <c r="E5" s="36"/>
      <c r="F5" s="37"/>
      <c r="J5" s="24" t="s">
        <v>8</v>
      </c>
      <c r="K5" s="24" t="s">
        <v>9</v>
      </c>
    </row>
    <row r="6" spans="1:14" ht="26.25" customHeight="1">
      <c r="A6" s="3"/>
      <c r="B6" s="65" t="s">
        <v>10</v>
      </c>
      <c r="C6" s="66"/>
      <c r="D6" s="66"/>
      <c r="E6" s="66"/>
      <c r="F6" s="23"/>
      <c r="J6" s="31" t="s">
        <v>11</v>
      </c>
      <c r="K6" s="25">
        <f>COUNTIF(K14:K76,"〇")</f>
        <v>0</v>
      </c>
    </row>
    <row r="7" spans="1:14" ht="25.9" customHeight="1">
      <c r="A7" s="3"/>
      <c r="B7" s="67"/>
      <c r="C7" s="68"/>
      <c r="D7" s="68"/>
      <c r="E7" s="68"/>
      <c r="F7" s="27"/>
      <c r="J7" s="31" t="s">
        <v>12</v>
      </c>
      <c r="K7" s="25">
        <f>COUNTIF(K14:K76,"□")</f>
        <v>0</v>
      </c>
    </row>
    <row r="8" spans="1:14" ht="26.25" customHeight="1">
      <c r="A8" s="3"/>
      <c r="B8" s="67"/>
      <c r="C8" s="68"/>
      <c r="D8" s="68"/>
      <c r="E8" s="68"/>
      <c r="F8" s="28"/>
      <c r="J8" s="31" t="s">
        <v>13</v>
      </c>
      <c r="K8" s="25">
        <f>COUNTIF(K14:K76,"△")</f>
        <v>0</v>
      </c>
    </row>
    <row r="9" spans="1:14" ht="26.25" customHeight="1">
      <c r="A9" s="3"/>
      <c r="B9" s="67"/>
      <c r="C9" s="68"/>
      <c r="D9" s="68"/>
      <c r="E9" s="68"/>
      <c r="F9" s="28"/>
      <c r="J9" s="31" t="s">
        <v>14</v>
      </c>
      <c r="K9" s="25">
        <f>COUNTIF(K14:K76,"×")</f>
        <v>0</v>
      </c>
    </row>
    <row r="10" spans="1:14" ht="26.25" customHeight="1">
      <c r="A10" s="3"/>
      <c r="B10" s="69"/>
      <c r="C10" s="70"/>
      <c r="D10" s="70"/>
      <c r="E10" s="70"/>
      <c r="F10" s="28"/>
      <c r="J10" s="31" t="s">
        <v>15</v>
      </c>
      <c r="K10" s="25">
        <f>COUNTIF(K14:K76,"ー")</f>
        <v>0</v>
      </c>
    </row>
    <row r="11" spans="1:14" ht="17.25" thickBot="1">
      <c r="B11" s="10"/>
      <c r="C11" s="10"/>
      <c r="D11" s="10"/>
      <c r="E11" s="10"/>
      <c r="F11" s="10"/>
      <c r="G11" s="10"/>
      <c r="H11" s="10"/>
      <c r="I11" s="64"/>
      <c r="J11" s="64"/>
      <c r="K11" s="64"/>
    </row>
    <row r="12" spans="1:14" ht="16.5">
      <c r="A12" s="56" t="s">
        <v>16</v>
      </c>
      <c r="B12" s="57" t="s">
        <v>17</v>
      </c>
      <c r="C12" s="57" t="s">
        <v>18</v>
      </c>
      <c r="D12" s="57" t="s">
        <v>19</v>
      </c>
      <c r="E12" s="58" t="s">
        <v>20</v>
      </c>
      <c r="F12" s="57" t="s">
        <v>21</v>
      </c>
      <c r="G12" s="61" t="s">
        <v>22</v>
      </c>
      <c r="H12" s="60" t="s">
        <v>23</v>
      </c>
      <c r="I12" s="61" t="s">
        <v>24</v>
      </c>
      <c r="J12" s="61" t="s">
        <v>25</v>
      </c>
      <c r="K12" s="54" t="s">
        <v>26</v>
      </c>
      <c r="L12" s="55"/>
      <c r="N12" s="32" t="s">
        <v>27</v>
      </c>
    </row>
    <row r="13" spans="1:14" ht="124.9" customHeight="1">
      <c r="A13" s="56"/>
      <c r="B13" s="57"/>
      <c r="C13" s="57"/>
      <c r="D13" s="57"/>
      <c r="E13" s="59"/>
      <c r="F13" s="60"/>
      <c r="G13" s="62"/>
      <c r="H13" s="60"/>
      <c r="I13" s="63"/>
      <c r="J13" s="63"/>
      <c r="K13" s="29" t="s">
        <v>28</v>
      </c>
      <c r="L13" s="30" t="s">
        <v>29</v>
      </c>
      <c r="N13" s="32" t="s">
        <v>30</v>
      </c>
    </row>
    <row r="14" spans="1:14" ht="94.9" customHeight="1">
      <c r="A14" s="48" t="s">
        <v>31</v>
      </c>
      <c r="B14" s="48" t="s">
        <v>32</v>
      </c>
      <c r="C14" s="49" t="s">
        <v>33</v>
      </c>
      <c r="D14" s="49" t="s">
        <v>34</v>
      </c>
      <c r="E14" s="8">
        <v>1</v>
      </c>
      <c r="F14" s="13" t="s">
        <v>35</v>
      </c>
      <c r="G14" s="14" t="s">
        <v>36</v>
      </c>
      <c r="H14" s="5" t="s">
        <v>37</v>
      </c>
      <c r="I14" s="2" t="s">
        <v>38</v>
      </c>
      <c r="J14" s="2" t="s">
        <v>39</v>
      </c>
      <c r="K14" s="9"/>
      <c r="L14" s="9"/>
      <c r="N14" s="8">
        <v>13</v>
      </c>
    </row>
    <row r="15" spans="1:14" ht="65.45" customHeight="1">
      <c r="A15" s="48"/>
      <c r="B15" s="48"/>
      <c r="C15" s="49"/>
      <c r="D15" s="49"/>
      <c r="E15" s="8">
        <v>2</v>
      </c>
      <c r="F15" s="6" t="s">
        <v>40</v>
      </c>
      <c r="G15" s="14" t="s">
        <v>41</v>
      </c>
      <c r="H15" s="5" t="s">
        <v>42</v>
      </c>
      <c r="I15" s="2" t="s">
        <v>38</v>
      </c>
      <c r="J15" s="2" t="s">
        <v>39</v>
      </c>
      <c r="K15" s="9"/>
      <c r="L15" s="9"/>
      <c r="N15" s="8">
        <v>15</v>
      </c>
    </row>
    <row r="16" spans="1:14" ht="165">
      <c r="A16" s="48"/>
      <c r="B16" s="48"/>
      <c r="C16" s="49"/>
      <c r="D16" s="49"/>
      <c r="E16" s="8">
        <v>3</v>
      </c>
      <c r="F16" s="6" t="s">
        <v>43</v>
      </c>
      <c r="G16" s="14" t="s">
        <v>44</v>
      </c>
      <c r="H16" s="5" t="s">
        <v>45</v>
      </c>
      <c r="I16" s="2" t="s">
        <v>46</v>
      </c>
      <c r="J16" s="2" t="s">
        <v>39</v>
      </c>
      <c r="K16" s="9"/>
      <c r="L16" s="9"/>
      <c r="N16" s="8">
        <v>16</v>
      </c>
    </row>
    <row r="17" spans="1:14" ht="158.44999999999999" customHeight="1">
      <c r="A17" s="48"/>
      <c r="B17" s="50" t="s">
        <v>47</v>
      </c>
      <c r="C17" s="41" t="s">
        <v>48</v>
      </c>
      <c r="D17" s="41" t="s">
        <v>49</v>
      </c>
      <c r="E17" s="8">
        <v>4</v>
      </c>
      <c r="F17" s="6" t="s">
        <v>50</v>
      </c>
      <c r="G17" s="14" t="s">
        <v>51</v>
      </c>
      <c r="H17" s="5" t="s">
        <v>52</v>
      </c>
      <c r="I17" s="2" t="s">
        <v>53</v>
      </c>
      <c r="J17" s="2" t="s">
        <v>39</v>
      </c>
      <c r="K17" s="9"/>
      <c r="L17" s="9"/>
      <c r="N17" s="8">
        <v>18</v>
      </c>
    </row>
    <row r="18" spans="1:14" ht="145.15" customHeight="1">
      <c r="A18" s="48"/>
      <c r="B18" s="51"/>
      <c r="C18" s="42"/>
      <c r="D18" s="42"/>
      <c r="E18" s="8">
        <v>5</v>
      </c>
      <c r="F18" s="6" t="s">
        <v>54</v>
      </c>
      <c r="G18" s="14" t="s">
        <v>55</v>
      </c>
      <c r="H18" s="5" t="s">
        <v>56</v>
      </c>
      <c r="I18" s="2" t="s">
        <v>53</v>
      </c>
      <c r="J18" s="2" t="s">
        <v>39</v>
      </c>
      <c r="K18" s="9"/>
      <c r="L18" s="9"/>
      <c r="N18" s="8">
        <v>19</v>
      </c>
    </row>
    <row r="19" spans="1:14" ht="82.5">
      <c r="A19" s="48"/>
      <c r="B19" s="51"/>
      <c r="C19" s="42"/>
      <c r="D19" s="42"/>
      <c r="E19" s="8">
        <v>6</v>
      </c>
      <c r="F19" s="6" t="s">
        <v>57</v>
      </c>
      <c r="G19" s="14" t="s">
        <v>58</v>
      </c>
      <c r="H19" s="5" t="s">
        <v>59</v>
      </c>
      <c r="I19" s="2" t="s">
        <v>53</v>
      </c>
      <c r="J19" s="2" t="s">
        <v>39</v>
      </c>
      <c r="K19" s="9"/>
      <c r="L19" s="9"/>
      <c r="N19" s="8">
        <v>20</v>
      </c>
    </row>
    <row r="20" spans="1:14" ht="241.9" customHeight="1">
      <c r="A20" s="48"/>
      <c r="B20" s="20" t="s">
        <v>60</v>
      </c>
      <c r="C20" s="21" t="s">
        <v>61</v>
      </c>
      <c r="D20" s="12" t="s">
        <v>62</v>
      </c>
      <c r="E20" s="8">
        <v>7</v>
      </c>
      <c r="F20" s="13" t="s">
        <v>63</v>
      </c>
      <c r="G20" s="14" t="s">
        <v>64</v>
      </c>
      <c r="H20" s="5" t="s">
        <v>65</v>
      </c>
      <c r="I20" s="2" t="s">
        <v>53</v>
      </c>
      <c r="J20" s="2" t="s">
        <v>39</v>
      </c>
      <c r="K20" s="9"/>
      <c r="L20" s="9"/>
      <c r="N20" s="8">
        <v>24</v>
      </c>
    </row>
    <row r="21" spans="1:14" ht="215.45" customHeight="1">
      <c r="A21" s="48"/>
      <c r="B21" s="50" t="s">
        <v>66</v>
      </c>
      <c r="C21" s="41" t="s">
        <v>67</v>
      </c>
      <c r="D21" s="41" t="s">
        <v>68</v>
      </c>
      <c r="E21" s="8">
        <v>8</v>
      </c>
      <c r="F21" s="6" t="s">
        <v>69</v>
      </c>
      <c r="G21" s="14" t="s">
        <v>70</v>
      </c>
      <c r="H21" s="5" t="s">
        <v>71</v>
      </c>
      <c r="I21" s="2" t="s">
        <v>72</v>
      </c>
      <c r="J21" s="2" t="s">
        <v>73</v>
      </c>
      <c r="K21" s="9"/>
      <c r="L21" s="9"/>
      <c r="N21" s="8">
        <v>32</v>
      </c>
    </row>
    <row r="22" spans="1:14" ht="225" customHeight="1">
      <c r="A22" s="48"/>
      <c r="B22" s="51"/>
      <c r="C22" s="42"/>
      <c r="D22" s="42"/>
      <c r="E22" s="8">
        <v>9</v>
      </c>
      <c r="F22" s="6" t="s">
        <v>74</v>
      </c>
      <c r="G22" s="14" t="s">
        <v>75</v>
      </c>
      <c r="H22" s="5" t="s">
        <v>76</v>
      </c>
      <c r="I22" s="2" t="s">
        <v>72</v>
      </c>
      <c r="J22" s="2" t="s">
        <v>77</v>
      </c>
      <c r="K22" s="9"/>
      <c r="L22" s="9"/>
      <c r="N22" s="8">
        <v>33</v>
      </c>
    </row>
    <row r="23" spans="1:14" ht="247.15" customHeight="1">
      <c r="A23" s="48"/>
      <c r="B23" s="51"/>
      <c r="C23" s="42"/>
      <c r="D23" s="42"/>
      <c r="E23" s="8">
        <v>10</v>
      </c>
      <c r="F23" s="6" t="s">
        <v>78</v>
      </c>
      <c r="G23" s="14" t="s">
        <v>79</v>
      </c>
      <c r="H23" s="5" t="s">
        <v>80</v>
      </c>
      <c r="I23" s="2" t="s">
        <v>72</v>
      </c>
      <c r="J23" s="2" t="s">
        <v>77</v>
      </c>
      <c r="K23" s="9"/>
      <c r="L23" s="9"/>
      <c r="N23" s="8">
        <v>34</v>
      </c>
    </row>
    <row r="24" spans="1:14" ht="192.6" customHeight="1">
      <c r="A24" s="48"/>
      <c r="B24" s="51"/>
      <c r="C24" s="42"/>
      <c r="D24" s="42"/>
      <c r="E24" s="8">
        <v>11</v>
      </c>
      <c r="F24" s="6" t="s">
        <v>81</v>
      </c>
      <c r="G24" s="14" t="s">
        <v>82</v>
      </c>
      <c r="H24" s="5" t="s">
        <v>83</v>
      </c>
      <c r="I24" s="2" t="s">
        <v>72</v>
      </c>
      <c r="J24" s="2" t="s">
        <v>77</v>
      </c>
      <c r="K24" s="9"/>
      <c r="L24" s="9"/>
      <c r="N24" s="8">
        <v>35</v>
      </c>
    </row>
    <row r="25" spans="1:14" ht="252.6" customHeight="1">
      <c r="A25" s="48"/>
      <c r="B25" s="51"/>
      <c r="C25" s="41" t="s">
        <v>84</v>
      </c>
      <c r="D25" s="41" t="s">
        <v>85</v>
      </c>
      <c r="E25" s="8">
        <v>12</v>
      </c>
      <c r="F25" s="6" t="s">
        <v>86</v>
      </c>
      <c r="G25" s="14" t="s">
        <v>87</v>
      </c>
      <c r="H25" s="5" t="s">
        <v>88</v>
      </c>
      <c r="I25" s="2" t="s">
        <v>53</v>
      </c>
      <c r="J25" s="2" t="s">
        <v>77</v>
      </c>
      <c r="K25" s="9"/>
      <c r="L25" s="9"/>
      <c r="N25" s="8">
        <v>38</v>
      </c>
    </row>
    <row r="26" spans="1:14" ht="85.9" customHeight="1">
      <c r="A26" s="48"/>
      <c r="B26" s="51"/>
      <c r="C26" s="42"/>
      <c r="D26" s="42"/>
      <c r="E26" s="8">
        <v>13</v>
      </c>
      <c r="F26" s="6" t="s">
        <v>89</v>
      </c>
      <c r="G26" s="14" t="s">
        <v>90</v>
      </c>
      <c r="H26" s="5" t="s">
        <v>91</v>
      </c>
      <c r="I26" s="2" t="s">
        <v>53</v>
      </c>
      <c r="J26" s="2" t="s">
        <v>77</v>
      </c>
      <c r="K26" s="9"/>
      <c r="L26" s="9"/>
      <c r="N26" s="8">
        <v>40</v>
      </c>
    </row>
    <row r="27" spans="1:14" ht="232.15" customHeight="1">
      <c r="A27" s="48"/>
      <c r="B27" s="50" t="s">
        <v>92</v>
      </c>
      <c r="C27" s="41" t="s">
        <v>93</v>
      </c>
      <c r="D27" s="41" t="s">
        <v>94</v>
      </c>
      <c r="E27" s="8">
        <v>14</v>
      </c>
      <c r="F27" s="13" t="s">
        <v>95</v>
      </c>
      <c r="G27" s="14" t="s">
        <v>96</v>
      </c>
      <c r="H27" s="5" t="s">
        <v>97</v>
      </c>
      <c r="I27" s="2" t="s">
        <v>98</v>
      </c>
      <c r="J27" s="2" t="s">
        <v>99</v>
      </c>
      <c r="K27" s="9"/>
      <c r="L27" s="9"/>
      <c r="N27" s="8">
        <v>49</v>
      </c>
    </row>
    <row r="28" spans="1:14" ht="198" customHeight="1">
      <c r="A28" s="48"/>
      <c r="B28" s="51"/>
      <c r="C28" s="42"/>
      <c r="D28" s="42"/>
      <c r="E28" s="8">
        <v>15</v>
      </c>
      <c r="F28" s="13" t="s">
        <v>100</v>
      </c>
      <c r="G28" s="14" t="s">
        <v>101</v>
      </c>
      <c r="H28" s="5" t="s">
        <v>102</v>
      </c>
      <c r="I28" s="2" t="s">
        <v>98</v>
      </c>
      <c r="J28" s="2" t="s">
        <v>99</v>
      </c>
      <c r="K28" s="9"/>
      <c r="L28" s="9"/>
      <c r="N28" s="8">
        <v>50</v>
      </c>
    </row>
    <row r="29" spans="1:14" ht="127.15" customHeight="1">
      <c r="A29" s="48"/>
      <c r="B29" s="51"/>
      <c r="C29" s="42"/>
      <c r="D29" s="42"/>
      <c r="E29" s="8">
        <v>16</v>
      </c>
      <c r="F29" s="6" t="s">
        <v>103</v>
      </c>
      <c r="G29" s="14" t="s">
        <v>104</v>
      </c>
      <c r="H29" s="5" t="s">
        <v>105</v>
      </c>
      <c r="I29" s="2" t="s">
        <v>98</v>
      </c>
      <c r="J29" s="2" t="s">
        <v>99</v>
      </c>
      <c r="K29" s="9"/>
      <c r="L29" s="9"/>
      <c r="N29" s="8">
        <v>51</v>
      </c>
    </row>
    <row r="30" spans="1:14" ht="77.45" customHeight="1">
      <c r="A30" s="48"/>
      <c r="B30" s="51"/>
      <c r="C30" s="42"/>
      <c r="D30" s="42"/>
      <c r="E30" s="8">
        <v>17</v>
      </c>
      <c r="F30" s="6" t="s">
        <v>106</v>
      </c>
      <c r="G30" s="14" t="s">
        <v>107</v>
      </c>
      <c r="H30" s="5" t="s">
        <v>108</v>
      </c>
      <c r="I30" s="2" t="s">
        <v>98</v>
      </c>
      <c r="J30" s="2" t="s">
        <v>99</v>
      </c>
      <c r="K30" s="9"/>
      <c r="L30" s="9"/>
      <c r="N30" s="8">
        <v>52</v>
      </c>
    </row>
    <row r="31" spans="1:14" ht="250.15" customHeight="1">
      <c r="A31" s="48"/>
      <c r="B31" s="52"/>
      <c r="C31" s="43"/>
      <c r="D31" s="43"/>
      <c r="E31" s="8">
        <v>18</v>
      </c>
      <c r="F31" s="6" t="s">
        <v>109</v>
      </c>
      <c r="G31" s="14" t="s">
        <v>110</v>
      </c>
      <c r="H31" s="5" t="s">
        <v>111</v>
      </c>
      <c r="I31" s="2" t="s">
        <v>98</v>
      </c>
      <c r="J31" s="2" t="s">
        <v>99</v>
      </c>
      <c r="K31" s="9"/>
      <c r="L31" s="9"/>
      <c r="N31" s="8">
        <v>53</v>
      </c>
    </row>
    <row r="32" spans="1:14" ht="204" customHeight="1">
      <c r="A32" s="48"/>
      <c r="B32" s="38" t="s">
        <v>112</v>
      </c>
      <c r="C32" s="41" t="s">
        <v>113</v>
      </c>
      <c r="D32" s="41" t="s">
        <v>114</v>
      </c>
      <c r="E32" s="8">
        <v>19</v>
      </c>
      <c r="F32" s="6" t="s">
        <v>115</v>
      </c>
      <c r="G32" s="14" t="s">
        <v>116</v>
      </c>
      <c r="H32" s="5" t="s">
        <v>117</v>
      </c>
      <c r="I32" s="2" t="s">
        <v>118</v>
      </c>
      <c r="J32" s="2" t="s">
        <v>99</v>
      </c>
      <c r="K32" s="9"/>
      <c r="L32" s="9"/>
      <c r="N32" s="8">
        <v>54</v>
      </c>
    </row>
    <row r="33" spans="1:14" ht="102" customHeight="1">
      <c r="A33" s="48"/>
      <c r="B33" s="39"/>
      <c r="C33" s="42"/>
      <c r="D33" s="42"/>
      <c r="E33" s="8">
        <v>20</v>
      </c>
      <c r="F33" s="6" t="s">
        <v>119</v>
      </c>
      <c r="G33" s="14" t="s">
        <v>120</v>
      </c>
      <c r="H33" s="5" t="s">
        <v>121</v>
      </c>
      <c r="I33" s="2" t="s">
        <v>118</v>
      </c>
      <c r="J33" s="2" t="s">
        <v>77</v>
      </c>
      <c r="K33" s="9"/>
      <c r="L33" s="9"/>
      <c r="N33" s="8">
        <v>55</v>
      </c>
    </row>
    <row r="34" spans="1:14" ht="126.6" customHeight="1">
      <c r="A34" s="48"/>
      <c r="B34" s="39"/>
      <c r="C34" s="42"/>
      <c r="D34" s="42"/>
      <c r="E34" s="8">
        <v>21</v>
      </c>
      <c r="F34" s="6" t="s">
        <v>122</v>
      </c>
      <c r="G34" s="14" t="s">
        <v>123</v>
      </c>
      <c r="H34" s="5" t="s">
        <v>124</v>
      </c>
      <c r="I34" s="2" t="s">
        <v>125</v>
      </c>
      <c r="J34" s="2" t="s">
        <v>77</v>
      </c>
      <c r="K34" s="9"/>
      <c r="L34" s="9"/>
      <c r="N34" s="8">
        <v>56</v>
      </c>
    </row>
    <row r="35" spans="1:14" ht="105" customHeight="1">
      <c r="A35" s="48"/>
      <c r="B35" s="39"/>
      <c r="C35" s="42"/>
      <c r="D35" s="42"/>
      <c r="E35" s="8">
        <v>22</v>
      </c>
      <c r="F35" s="6" t="s">
        <v>126</v>
      </c>
      <c r="G35" s="14" t="s">
        <v>127</v>
      </c>
      <c r="H35" s="5" t="s">
        <v>128</v>
      </c>
      <c r="I35" s="2" t="s">
        <v>125</v>
      </c>
      <c r="J35" s="2" t="s">
        <v>77</v>
      </c>
      <c r="K35" s="9"/>
      <c r="L35" s="9"/>
      <c r="N35" s="8">
        <v>57</v>
      </c>
    </row>
    <row r="36" spans="1:14" ht="121.15" customHeight="1">
      <c r="A36" s="48"/>
      <c r="B36" s="40"/>
      <c r="C36" s="43"/>
      <c r="D36" s="43"/>
      <c r="E36" s="8">
        <v>23</v>
      </c>
      <c r="F36" s="6" t="s">
        <v>129</v>
      </c>
      <c r="G36" s="14" t="s">
        <v>130</v>
      </c>
      <c r="H36" s="5" t="s">
        <v>131</v>
      </c>
      <c r="I36" s="2" t="s">
        <v>118</v>
      </c>
      <c r="J36" s="2" t="s">
        <v>77</v>
      </c>
      <c r="K36" s="9"/>
      <c r="L36" s="9"/>
      <c r="N36" s="8">
        <v>58</v>
      </c>
    </row>
    <row r="37" spans="1:14" ht="142.15" customHeight="1">
      <c r="A37" s="48"/>
      <c r="B37" s="38" t="s">
        <v>132</v>
      </c>
      <c r="C37" s="41" t="s">
        <v>133</v>
      </c>
      <c r="D37" s="41" t="s">
        <v>134</v>
      </c>
      <c r="E37" s="8">
        <v>24</v>
      </c>
      <c r="F37" s="6" t="s">
        <v>135</v>
      </c>
      <c r="G37" s="14" t="s">
        <v>136</v>
      </c>
      <c r="H37" s="5" t="s">
        <v>137</v>
      </c>
      <c r="I37" s="2" t="s">
        <v>138</v>
      </c>
      <c r="J37" s="2" t="s">
        <v>99</v>
      </c>
      <c r="K37" s="9"/>
      <c r="L37" s="9"/>
      <c r="N37" s="8">
        <v>59</v>
      </c>
    </row>
    <row r="38" spans="1:14" ht="288.60000000000002" customHeight="1">
      <c r="A38" s="48"/>
      <c r="B38" s="39"/>
      <c r="C38" s="42"/>
      <c r="D38" s="42"/>
      <c r="E38" s="8">
        <v>25</v>
      </c>
      <c r="F38" s="6" t="s">
        <v>139</v>
      </c>
      <c r="G38" s="14" t="s">
        <v>140</v>
      </c>
      <c r="H38" s="5" t="s">
        <v>141</v>
      </c>
      <c r="I38" s="2" t="s">
        <v>138</v>
      </c>
      <c r="J38" s="2" t="s">
        <v>99</v>
      </c>
      <c r="K38" s="9"/>
      <c r="L38" s="9"/>
      <c r="N38" s="8">
        <v>60</v>
      </c>
    </row>
    <row r="39" spans="1:14" ht="107.45" customHeight="1">
      <c r="A39" s="48"/>
      <c r="B39" s="39"/>
      <c r="C39" s="42"/>
      <c r="D39" s="42"/>
      <c r="E39" s="8">
        <v>26</v>
      </c>
      <c r="F39" s="6" t="s">
        <v>142</v>
      </c>
      <c r="G39" s="14" t="s">
        <v>143</v>
      </c>
      <c r="H39" s="5" t="s">
        <v>144</v>
      </c>
      <c r="I39" s="2" t="s">
        <v>138</v>
      </c>
      <c r="J39" s="2" t="s">
        <v>99</v>
      </c>
      <c r="K39" s="9"/>
      <c r="L39" s="9"/>
      <c r="N39" s="8">
        <v>61</v>
      </c>
    </row>
    <row r="40" spans="1:14" ht="175.15" customHeight="1">
      <c r="A40" s="48"/>
      <c r="B40" s="39"/>
      <c r="C40" s="42"/>
      <c r="D40" s="42"/>
      <c r="E40" s="8">
        <v>27</v>
      </c>
      <c r="F40" s="13" t="s">
        <v>145</v>
      </c>
      <c r="G40" s="14" t="s">
        <v>146</v>
      </c>
      <c r="H40" s="5" t="s">
        <v>147</v>
      </c>
      <c r="I40" s="2" t="s">
        <v>138</v>
      </c>
      <c r="J40" s="2" t="s">
        <v>99</v>
      </c>
      <c r="K40" s="9"/>
      <c r="L40" s="9"/>
      <c r="N40" s="8">
        <v>62</v>
      </c>
    </row>
    <row r="41" spans="1:14" ht="162.6" customHeight="1">
      <c r="A41" s="48"/>
      <c r="B41" s="40"/>
      <c r="C41" s="43"/>
      <c r="D41" s="43"/>
      <c r="E41" s="8">
        <v>28</v>
      </c>
      <c r="F41" s="6" t="s">
        <v>148</v>
      </c>
      <c r="G41" s="14" t="s">
        <v>149</v>
      </c>
      <c r="H41" s="5" t="s">
        <v>150</v>
      </c>
      <c r="I41" s="2" t="s">
        <v>138</v>
      </c>
      <c r="J41" s="2" t="s">
        <v>99</v>
      </c>
      <c r="K41" s="9"/>
      <c r="L41" s="9"/>
      <c r="N41" s="8">
        <v>65</v>
      </c>
    </row>
    <row r="42" spans="1:14" ht="363.6" customHeight="1">
      <c r="A42" s="48"/>
      <c r="B42" s="38" t="s">
        <v>151</v>
      </c>
      <c r="C42" s="41" t="s">
        <v>152</v>
      </c>
      <c r="D42" s="41" t="s">
        <v>153</v>
      </c>
      <c r="E42" s="8">
        <v>29</v>
      </c>
      <c r="F42" s="6" t="s">
        <v>154</v>
      </c>
      <c r="G42" s="14" t="s">
        <v>155</v>
      </c>
      <c r="H42" s="5" t="s">
        <v>156</v>
      </c>
      <c r="I42" s="2" t="s">
        <v>125</v>
      </c>
      <c r="J42" s="2" t="s">
        <v>73</v>
      </c>
      <c r="K42" s="9"/>
      <c r="L42" s="9"/>
      <c r="N42" s="8">
        <v>66</v>
      </c>
    </row>
    <row r="43" spans="1:14" ht="204" customHeight="1">
      <c r="A43" s="48"/>
      <c r="B43" s="39"/>
      <c r="C43" s="42"/>
      <c r="D43" s="42"/>
      <c r="E43" s="8">
        <v>30</v>
      </c>
      <c r="F43" s="6" t="s">
        <v>157</v>
      </c>
      <c r="G43" s="14" t="s">
        <v>158</v>
      </c>
      <c r="H43" s="5" t="s">
        <v>159</v>
      </c>
      <c r="I43" s="2" t="s">
        <v>125</v>
      </c>
      <c r="J43" s="2" t="s">
        <v>73</v>
      </c>
      <c r="K43" s="9"/>
      <c r="L43" s="9"/>
      <c r="N43" s="8">
        <v>68</v>
      </c>
    </row>
    <row r="44" spans="1:14" ht="189" customHeight="1">
      <c r="A44" s="48"/>
      <c r="B44" s="40"/>
      <c r="C44" s="43"/>
      <c r="D44" s="43"/>
      <c r="E44" s="8">
        <v>31</v>
      </c>
      <c r="F44" s="6" t="s">
        <v>160</v>
      </c>
      <c r="G44" s="14" t="s">
        <v>161</v>
      </c>
      <c r="H44" s="5" t="s">
        <v>162</v>
      </c>
      <c r="I44" s="2" t="s">
        <v>125</v>
      </c>
      <c r="J44" s="2" t="s">
        <v>73</v>
      </c>
      <c r="K44" s="9"/>
      <c r="L44" s="9"/>
      <c r="N44" s="8">
        <v>69</v>
      </c>
    </row>
    <row r="45" spans="1:14" ht="236.45" customHeight="1">
      <c r="A45" s="48"/>
      <c r="B45" s="16" t="s">
        <v>163</v>
      </c>
      <c r="C45" s="11" t="s">
        <v>164</v>
      </c>
      <c r="D45" s="11" t="s">
        <v>165</v>
      </c>
      <c r="E45" s="8">
        <v>32</v>
      </c>
      <c r="F45" s="6" t="s">
        <v>166</v>
      </c>
      <c r="G45" s="14" t="s">
        <v>167</v>
      </c>
      <c r="H45" s="5" t="s">
        <v>168</v>
      </c>
      <c r="I45" s="2" t="s">
        <v>169</v>
      </c>
      <c r="J45" s="2" t="s">
        <v>170</v>
      </c>
      <c r="K45" s="9"/>
      <c r="L45" s="9"/>
      <c r="N45" s="8">
        <v>70</v>
      </c>
    </row>
    <row r="46" spans="1:14" ht="135" customHeight="1">
      <c r="A46" s="48"/>
      <c r="B46" s="38" t="s">
        <v>171</v>
      </c>
      <c r="C46" s="41" t="s">
        <v>172</v>
      </c>
      <c r="D46" s="41" t="s">
        <v>173</v>
      </c>
      <c r="E46" s="8">
        <v>33</v>
      </c>
      <c r="F46" s="6" t="s">
        <v>174</v>
      </c>
      <c r="G46" s="14" t="s">
        <v>175</v>
      </c>
      <c r="H46" s="5" t="s">
        <v>176</v>
      </c>
      <c r="I46" s="2" t="s">
        <v>177</v>
      </c>
      <c r="J46" s="2" t="s">
        <v>99</v>
      </c>
      <c r="K46" s="9"/>
      <c r="L46" s="9"/>
      <c r="N46" s="8">
        <v>74</v>
      </c>
    </row>
    <row r="47" spans="1:14" ht="66" customHeight="1">
      <c r="A47" s="48"/>
      <c r="B47" s="39"/>
      <c r="C47" s="42"/>
      <c r="D47" s="43"/>
      <c r="E47" s="8">
        <v>34</v>
      </c>
      <c r="F47" s="6" t="s">
        <v>178</v>
      </c>
      <c r="G47" s="14" t="s">
        <v>179</v>
      </c>
      <c r="H47" s="5" t="s">
        <v>180</v>
      </c>
      <c r="I47" s="2" t="s">
        <v>177</v>
      </c>
      <c r="J47" s="2" t="s">
        <v>99</v>
      </c>
      <c r="K47" s="9"/>
      <c r="L47" s="9"/>
      <c r="N47" s="8">
        <v>75</v>
      </c>
    </row>
    <row r="48" spans="1:14" ht="217.15" customHeight="1">
      <c r="A48" s="48"/>
      <c r="B48" s="39"/>
      <c r="C48" s="42"/>
      <c r="D48" s="41" t="s">
        <v>181</v>
      </c>
      <c r="E48" s="8">
        <v>35</v>
      </c>
      <c r="F48" s="6" t="s">
        <v>182</v>
      </c>
      <c r="G48" s="14" t="s">
        <v>183</v>
      </c>
      <c r="H48" s="5" t="s">
        <v>184</v>
      </c>
      <c r="I48" s="2" t="s">
        <v>138</v>
      </c>
      <c r="J48" s="2" t="s">
        <v>73</v>
      </c>
      <c r="K48" s="9"/>
      <c r="L48" s="9"/>
      <c r="N48" s="8">
        <v>76</v>
      </c>
    </row>
    <row r="49" spans="1:14" ht="155.44999999999999" customHeight="1">
      <c r="A49" s="48"/>
      <c r="B49" s="39"/>
      <c r="C49" s="42"/>
      <c r="D49" s="42"/>
      <c r="E49" s="8">
        <v>36</v>
      </c>
      <c r="F49" s="6" t="s">
        <v>185</v>
      </c>
      <c r="G49" s="14" t="s">
        <v>186</v>
      </c>
      <c r="H49" s="5" t="s">
        <v>187</v>
      </c>
      <c r="I49" s="2" t="s">
        <v>138</v>
      </c>
      <c r="J49" s="2" t="s">
        <v>73</v>
      </c>
      <c r="K49" s="9"/>
      <c r="L49" s="9"/>
      <c r="N49" s="8">
        <v>77</v>
      </c>
    </row>
    <row r="50" spans="1:14" ht="163.9" customHeight="1">
      <c r="A50" s="48"/>
      <c r="B50" s="40"/>
      <c r="C50" s="43"/>
      <c r="D50" s="43"/>
      <c r="E50" s="8">
        <v>37</v>
      </c>
      <c r="F50" s="6" t="s">
        <v>188</v>
      </c>
      <c r="G50" s="14" t="s">
        <v>189</v>
      </c>
      <c r="H50" s="5" t="s">
        <v>190</v>
      </c>
      <c r="I50" s="2" t="s">
        <v>138</v>
      </c>
      <c r="J50" s="2" t="s">
        <v>73</v>
      </c>
      <c r="K50" s="9"/>
      <c r="L50" s="9"/>
      <c r="N50" s="8">
        <v>78</v>
      </c>
    </row>
    <row r="51" spans="1:14" ht="409.6" customHeight="1">
      <c r="A51" s="48"/>
      <c r="B51" s="17" t="s">
        <v>191</v>
      </c>
      <c r="C51" s="18" t="s">
        <v>192</v>
      </c>
      <c r="D51" s="18" t="s">
        <v>193</v>
      </c>
      <c r="E51" s="8">
        <v>38</v>
      </c>
      <c r="F51" s="6" t="s">
        <v>194</v>
      </c>
      <c r="G51" s="14" t="s">
        <v>195</v>
      </c>
      <c r="H51" s="5" t="s">
        <v>196</v>
      </c>
      <c r="I51" s="2" t="s">
        <v>177</v>
      </c>
      <c r="J51" s="2" t="s">
        <v>99</v>
      </c>
      <c r="K51" s="9"/>
      <c r="L51" s="9"/>
      <c r="N51" s="8">
        <v>79</v>
      </c>
    </row>
    <row r="52" spans="1:14" ht="256.14999999999998" customHeight="1">
      <c r="A52" s="48"/>
      <c r="B52" s="38" t="s">
        <v>197</v>
      </c>
      <c r="C52" s="41" t="s">
        <v>198</v>
      </c>
      <c r="D52" s="41" t="s">
        <v>199</v>
      </c>
      <c r="E52" s="8">
        <v>39</v>
      </c>
      <c r="F52" s="6" t="s">
        <v>200</v>
      </c>
      <c r="G52" s="14" t="s">
        <v>201</v>
      </c>
      <c r="H52" s="5" t="s">
        <v>202</v>
      </c>
      <c r="I52" s="14" t="s">
        <v>203</v>
      </c>
      <c r="J52" s="2" t="s">
        <v>99</v>
      </c>
      <c r="K52" s="9"/>
      <c r="L52" s="9"/>
      <c r="N52" s="8">
        <v>84</v>
      </c>
    </row>
    <row r="53" spans="1:14" ht="174.6" customHeight="1">
      <c r="A53" s="48"/>
      <c r="B53" s="39"/>
      <c r="C53" s="42"/>
      <c r="D53" s="43"/>
      <c r="E53" s="8">
        <v>40</v>
      </c>
      <c r="F53" s="6" t="s">
        <v>204</v>
      </c>
      <c r="G53" s="14" t="s">
        <v>205</v>
      </c>
      <c r="H53" s="5" t="s">
        <v>206</v>
      </c>
      <c r="I53" s="14" t="s">
        <v>203</v>
      </c>
      <c r="J53" s="2" t="s">
        <v>99</v>
      </c>
      <c r="K53" s="9"/>
      <c r="L53" s="9"/>
      <c r="N53" s="8">
        <v>85</v>
      </c>
    </row>
    <row r="54" spans="1:14" ht="129.6" customHeight="1">
      <c r="A54" s="48"/>
      <c r="B54" s="39"/>
      <c r="C54" s="42"/>
      <c r="D54" s="41" t="s">
        <v>207</v>
      </c>
      <c r="E54" s="8">
        <v>41</v>
      </c>
      <c r="F54" s="6" t="s">
        <v>208</v>
      </c>
      <c r="G54" s="14" t="s">
        <v>209</v>
      </c>
      <c r="H54" s="5" t="s">
        <v>210</v>
      </c>
      <c r="I54" s="2" t="s">
        <v>211</v>
      </c>
      <c r="J54" s="2" t="s">
        <v>99</v>
      </c>
      <c r="K54" s="9"/>
      <c r="L54" s="9"/>
      <c r="N54" s="8">
        <v>97</v>
      </c>
    </row>
    <row r="55" spans="1:14" ht="292.89999999999998" customHeight="1">
      <c r="A55" s="48"/>
      <c r="B55" s="39"/>
      <c r="C55" s="42"/>
      <c r="D55" s="43"/>
      <c r="E55" s="8">
        <v>42</v>
      </c>
      <c r="F55" s="6" t="s">
        <v>212</v>
      </c>
      <c r="G55" s="14" t="s">
        <v>213</v>
      </c>
      <c r="H55" s="5" t="s">
        <v>214</v>
      </c>
      <c r="I55" s="2" t="s">
        <v>211</v>
      </c>
      <c r="J55" s="2" t="s">
        <v>99</v>
      </c>
      <c r="K55" s="9"/>
      <c r="L55" s="9"/>
      <c r="N55" s="8">
        <v>98</v>
      </c>
    </row>
    <row r="56" spans="1:14" ht="174.75" customHeight="1">
      <c r="A56" s="48"/>
      <c r="B56" s="40"/>
      <c r="C56" s="42"/>
      <c r="D56" s="12" t="s">
        <v>215</v>
      </c>
      <c r="E56" s="8">
        <v>43</v>
      </c>
      <c r="F56" s="6" t="s">
        <v>216</v>
      </c>
      <c r="G56" s="14" t="s">
        <v>217</v>
      </c>
      <c r="H56" s="5" t="s">
        <v>218</v>
      </c>
      <c r="I56" s="2" t="s">
        <v>219</v>
      </c>
      <c r="J56" s="2" t="s">
        <v>99</v>
      </c>
      <c r="K56" s="9"/>
      <c r="L56" s="9"/>
      <c r="N56" s="8">
        <v>101</v>
      </c>
    </row>
    <row r="57" spans="1:14" ht="133.9" customHeight="1">
      <c r="A57" s="48"/>
      <c r="B57" s="38" t="s">
        <v>220</v>
      </c>
      <c r="C57" s="42"/>
      <c r="D57" s="45" t="s">
        <v>221</v>
      </c>
      <c r="E57" s="8">
        <v>44</v>
      </c>
      <c r="F57" s="6" t="s">
        <v>222</v>
      </c>
      <c r="G57" s="14" t="s">
        <v>223</v>
      </c>
      <c r="H57" s="5" t="s">
        <v>224</v>
      </c>
      <c r="I57" s="2" t="s">
        <v>225</v>
      </c>
      <c r="J57" s="2" t="s">
        <v>99</v>
      </c>
      <c r="K57" s="9"/>
      <c r="L57" s="9"/>
      <c r="N57" s="8">
        <v>103</v>
      </c>
    </row>
    <row r="58" spans="1:14" ht="169.9" customHeight="1">
      <c r="A58" s="48"/>
      <c r="B58" s="39"/>
      <c r="C58" s="42"/>
      <c r="D58" s="45"/>
      <c r="E58" s="8">
        <v>45</v>
      </c>
      <c r="F58" s="6" t="s">
        <v>226</v>
      </c>
      <c r="G58" s="14" t="s">
        <v>227</v>
      </c>
      <c r="H58" s="5" t="s">
        <v>228</v>
      </c>
      <c r="I58" s="2" t="s">
        <v>225</v>
      </c>
      <c r="J58" s="2" t="s">
        <v>99</v>
      </c>
      <c r="K58" s="9"/>
      <c r="L58" s="9"/>
      <c r="N58" s="8">
        <v>104</v>
      </c>
    </row>
    <row r="59" spans="1:14" ht="140.44999999999999" customHeight="1">
      <c r="A59" s="48"/>
      <c r="B59" s="39"/>
      <c r="C59" s="42"/>
      <c r="D59" s="45"/>
      <c r="E59" s="8">
        <v>46</v>
      </c>
      <c r="F59" s="6" t="s">
        <v>229</v>
      </c>
      <c r="G59" s="14" t="s">
        <v>230</v>
      </c>
      <c r="H59" s="5" t="s">
        <v>231</v>
      </c>
      <c r="I59" s="2" t="s">
        <v>225</v>
      </c>
      <c r="J59" s="2" t="s">
        <v>99</v>
      </c>
      <c r="K59" s="9"/>
      <c r="L59" s="9"/>
      <c r="N59" s="8">
        <v>105</v>
      </c>
    </row>
    <row r="60" spans="1:14" ht="94.9" customHeight="1">
      <c r="A60" s="48"/>
      <c r="B60" s="39"/>
      <c r="C60" s="42"/>
      <c r="D60" s="45"/>
      <c r="E60" s="8">
        <v>47</v>
      </c>
      <c r="F60" s="6" t="s">
        <v>232</v>
      </c>
      <c r="G60" s="14" t="s">
        <v>233</v>
      </c>
      <c r="H60" s="5" t="s">
        <v>234</v>
      </c>
      <c r="I60" s="2" t="s">
        <v>225</v>
      </c>
      <c r="J60" s="2" t="s">
        <v>99</v>
      </c>
      <c r="K60" s="9"/>
      <c r="L60" s="9"/>
      <c r="N60" s="8">
        <v>106</v>
      </c>
    </row>
    <row r="61" spans="1:14" ht="82.5">
      <c r="A61" s="48"/>
      <c r="B61" s="39"/>
      <c r="C61" s="42"/>
      <c r="D61" s="45"/>
      <c r="E61" s="8">
        <v>48</v>
      </c>
      <c r="F61" s="6" t="s">
        <v>235</v>
      </c>
      <c r="G61" s="14" t="s">
        <v>236</v>
      </c>
      <c r="H61" s="5" t="s">
        <v>237</v>
      </c>
      <c r="I61" s="2" t="s">
        <v>225</v>
      </c>
      <c r="J61" s="2" t="s">
        <v>99</v>
      </c>
      <c r="K61" s="9"/>
      <c r="L61" s="9"/>
      <c r="N61" s="8">
        <v>111</v>
      </c>
    </row>
    <row r="62" spans="1:14" ht="124.15" customHeight="1">
      <c r="A62" s="48"/>
      <c r="B62" s="40"/>
      <c r="C62" s="43"/>
      <c r="D62" s="45"/>
      <c r="E62" s="8">
        <v>49</v>
      </c>
      <c r="F62" s="6" t="s">
        <v>238</v>
      </c>
      <c r="G62" s="14" t="s">
        <v>239</v>
      </c>
      <c r="H62" s="5" t="s">
        <v>240</v>
      </c>
      <c r="I62" s="2" t="s">
        <v>241</v>
      </c>
      <c r="J62" s="2" t="s">
        <v>99</v>
      </c>
      <c r="K62" s="9"/>
      <c r="L62" s="9"/>
      <c r="N62" s="8">
        <v>112</v>
      </c>
    </row>
    <row r="63" spans="1:14" ht="229.9" customHeight="1">
      <c r="A63" s="48"/>
      <c r="B63" s="16" t="s">
        <v>242</v>
      </c>
      <c r="C63" s="41" t="s">
        <v>243</v>
      </c>
      <c r="D63" s="41" t="s">
        <v>244</v>
      </c>
      <c r="E63" s="8">
        <v>50</v>
      </c>
      <c r="F63" s="6" t="s">
        <v>245</v>
      </c>
      <c r="G63" s="14" t="s">
        <v>246</v>
      </c>
      <c r="H63" s="5" t="s">
        <v>247</v>
      </c>
      <c r="I63" s="14" t="s">
        <v>98</v>
      </c>
      <c r="J63" s="2" t="s">
        <v>99</v>
      </c>
      <c r="K63" s="1"/>
      <c r="L63" s="9"/>
      <c r="N63" s="8">
        <v>113</v>
      </c>
    </row>
    <row r="64" spans="1:14" ht="223.9" customHeight="1">
      <c r="A64" s="48"/>
      <c r="B64" s="46" t="s">
        <v>248</v>
      </c>
      <c r="C64" s="42"/>
      <c r="D64" s="42"/>
      <c r="E64" s="8">
        <v>51</v>
      </c>
      <c r="F64" s="6" t="s">
        <v>249</v>
      </c>
      <c r="G64" s="14" t="s">
        <v>250</v>
      </c>
      <c r="H64" s="5" t="s">
        <v>251</v>
      </c>
      <c r="I64" s="2" t="s">
        <v>98</v>
      </c>
      <c r="J64" s="2" t="s">
        <v>73</v>
      </c>
      <c r="K64" s="1"/>
      <c r="L64" s="9"/>
      <c r="N64" s="8">
        <v>115</v>
      </c>
    </row>
    <row r="65" spans="1:14" ht="133.15" customHeight="1">
      <c r="A65" s="48"/>
      <c r="B65" s="47"/>
      <c r="C65" s="43"/>
      <c r="D65" s="43"/>
      <c r="E65" s="8">
        <v>52</v>
      </c>
      <c r="F65" s="6" t="s">
        <v>252</v>
      </c>
      <c r="G65" s="14" t="s">
        <v>253</v>
      </c>
      <c r="H65" s="5" t="s">
        <v>254</v>
      </c>
      <c r="I65" s="2" t="s">
        <v>219</v>
      </c>
      <c r="J65" s="2" t="s">
        <v>99</v>
      </c>
      <c r="K65" s="1"/>
      <c r="L65" s="9"/>
      <c r="N65" s="8">
        <v>121</v>
      </c>
    </row>
    <row r="66" spans="1:14" ht="198" customHeight="1">
      <c r="A66" s="48"/>
      <c r="B66" s="38" t="s">
        <v>255</v>
      </c>
      <c r="C66" s="41" t="s">
        <v>256</v>
      </c>
      <c r="D66" s="15" t="s">
        <v>257</v>
      </c>
      <c r="E66" s="8">
        <v>53</v>
      </c>
      <c r="F66" s="6" t="s">
        <v>258</v>
      </c>
      <c r="G66" s="14" t="s">
        <v>259</v>
      </c>
      <c r="H66" s="5" t="s">
        <v>260</v>
      </c>
      <c r="I66" s="2" t="s">
        <v>138</v>
      </c>
      <c r="J66" s="2" t="s">
        <v>99</v>
      </c>
      <c r="K66" s="1"/>
      <c r="L66" s="9"/>
      <c r="N66" s="8">
        <v>123</v>
      </c>
    </row>
    <row r="67" spans="1:14" ht="333.6" customHeight="1">
      <c r="A67" s="48"/>
      <c r="B67" s="39"/>
      <c r="C67" s="42"/>
      <c r="D67" s="41" t="s">
        <v>261</v>
      </c>
      <c r="E67" s="8">
        <v>54</v>
      </c>
      <c r="F67" s="6" t="s">
        <v>262</v>
      </c>
      <c r="G67" s="14" t="s">
        <v>263</v>
      </c>
      <c r="H67" s="5" t="s">
        <v>264</v>
      </c>
      <c r="I67" s="2" t="s">
        <v>138</v>
      </c>
      <c r="J67" s="2" t="s">
        <v>99</v>
      </c>
      <c r="K67" s="1"/>
      <c r="L67" s="9"/>
      <c r="N67" s="8">
        <v>124</v>
      </c>
    </row>
    <row r="68" spans="1:14" ht="207.6" customHeight="1">
      <c r="A68" s="48"/>
      <c r="B68" s="39"/>
      <c r="C68" s="42"/>
      <c r="D68" s="42"/>
      <c r="E68" s="8">
        <v>55</v>
      </c>
      <c r="F68" s="6" t="s">
        <v>265</v>
      </c>
      <c r="G68" s="14" t="s">
        <v>266</v>
      </c>
      <c r="H68" s="5" t="s">
        <v>267</v>
      </c>
      <c r="I68" s="2" t="s">
        <v>219</v>
      </c>
      <c r="J68" s="2" t="s">
        <v>99</v>
      </c>
      <c r="K68" s="1"/>
      <c r="L68" s="9"/>
      <c r="N68" s="8">
        <v>125</v>
      </c>
    </row>
    <row r="69" spans="1:14" ht="198.6" customHeight="1">
      <c r="A69" s="48"/>
      <c r="B69" s="40"/>
      <c r="C69" s="43"/>
      <c r="D69" s="43"/>
      <c r="E69" s="8">
        <v>56</v>
      </c>
      <c r="F69" s="6" t="s">
        <v>268</v>
      </c>
      <c r="G69" s="14" t="s">
        <v>269</v>
      </c>
      <c r="H69" s="5" t="s">
        <v>270</v>
      </c>
      <c r="I69" s="2" t="s">
        <v>138</v>
      </c>
      <c r="J69" s="2" t="s">
        <v>99</v>
      </c>
      <c r="K69" s="1"/>
      <c r="L69" s="9"/>
      <c r="N69" s="8">
        <v>130</v>
      </c>
    </row>
    <row r="70" spans="1:14" ht="379.15" customHeight="1">
      <c r="A70" s="48"/>
      <c r="B70" s="38" t="s">
        <v>271</v>
      </c>
      <c r="C70" s="41" t="s">
        <v>272</v>
      </c>
      <c r="D70" s="41" t="s">
        <v>273</v>
      </c>
      <c r="E70" s="8">
        <v>57</v>
      </c>
      <c r="F70" s="6" t="s">
        <v>274</v>
      </c>
      <c r="G70" s="14" t="s">
        <v>275</v>
      </c>
      <c r="H70" s="5" t="s">
        <v>276</v>
      </c>
      <c r="I70" s="2" t="s">
        <v>138</v>
      </c>
      <c r="J70" s="2" t="s">
        <v>99</v>
      </c>
      <c r="K70" s="1"/>
      <c r="L70" s="9"/>
      <c r="N70" s="8">
        <v>136</v>
      </c>
    </row>
    <row r="71" spans="1:14" ht="210" customHeight="1">
      <c r="A71" s="48"/>
      <c r="B71" s="39"/>
      <c r="C71" s="42"/>
      <c r="D71" s="43"/>
      <c r="E71" s="8">
        <v>58</v>
      </c>
      <c r="F71" s="6" t="s">
        <v>277</v>
      </c>
      <c r="G71" s="14" t="s">
        <v>278</v>
      </c>
      <c r="H71" s="5" t="s">
        <v>279</v>
      </c>
      <c r="I71" s="2" t="s">
        <v>138</v>
      </c>
      <c r="J71" s="2" t="s">
        <v>99</v>
      </c>
      <c r="K71" s="1"/>
      <c r="L71" s="9"/>
      <c r="N71" s="8">
        <v>137</v>
      </c>
    </row>
    <row r="72" spans="1:14" ht="377.45" customHeight="1">
      <c r="A72" s="48"/>
      <c r="B72" s="39"/>
      <c r="C72" s="42"/>
      <c r="D72" s="11" t="s">
        <v>280</v>
      </c>
      <c r="E72" s="8">
        <v>59</v>
      </c>
      <c r="F72" s="6" t="s">
        <v>281</v>
      </c>
      <c r="G72" s="14" t="s">
        <v>282</v>
      </c>
      <c r="H72" s="5" t="s">
        <v>283</v>
      </c>
      <c r="I72" s="2" t="s">
        <v>284</v>
      </c>
      <c r="J72" s="2" t="s">
        <v>99</v>
      </c>
      <c r="K72" s="1"/>
      <c r="L72" s="9"/>
      <c r="N72" s="8">
        <v>143</v>
      </c>
    </row>
    <row r="73" spans="1:14" ht="373.15" customHeight="1">
      <c r="A73" s="48"/>
      <c r="B73" s="44" t="s">
        <v>285</v>
      </c>
      <c r="C73" s="45" t="s">
        <v>286</v>
      </c>
      <c r="D73" s="45" t="s">
        <v>287</v>
      </c>
      <c r="E73" s="8">
        <v>60</v>
      </c>
      <c r="F73" s="6" t="s">
        <v>288</v>
      </c>
      <c r="G73" s="14" t="s">
        <v>289</v>
      </c>
      <c r="H73" s="5" t="s">
        <v>290</v>
      </c>
      <c r="I73" s="2" t="s">
        <v>219</v>
      </c>
      <c r="J73" s="2" t="s">
        <v>99</v>
      </c>
      <c r="K73" s="1"/>
      <c r="L73" s="9"/>
      <c r="N73" s="8">
        <v>148</v>
      </c>
    </row>
    <row r="74" spans="1:14" ht="237" customHeight="1">
      <c r="A74" s="48"/>
      <c r="B74" s="44"/>
      <c r="C74" s="45"/>
      <c r="D74" s="45"/>
      <c r="E74" s="8">
        <v>61</v>
      </c>
      <c r="F74" s="6" t="s">
        <v>291</v>
      </c>
      <c r="G74" s="14" t="s">
        <v>292</v>
      </c>
      <c r="H74" s="5" t="s">
        <v>293</v>
      </c>
      <c r="I74" s="2" t="s">
        <v>219</v>
      </c>
      <c r="J74" s="2" t="s">
        <v>99</v>
      </c>
      <c r="K74" s="1"/>
      <c r="L74" s="9"/>
      <c r="N74" s="8">
        <v>149</v>
      </c>
    </row>
    <row r="75" spans="1:14" ht="198">
      <c r="A75" s="48"/>
      <c r="B75" s="44"/>
      <c r="C75" s="45"/>
      <c r="D75" s="45"/>
      <c r="E75" s="8">
        <v>62</v>
      </c>
      <c r="F75" s="6" t="s">
        <v>294</v>
      </c>
      <c r="G75" s="14" t="s">
        <v>295</v>
      </c>
      <c r="H75" s="5" t="s">
        <v>296</v>
      </c>
      <c r="I75" s="2" t="s">
        <v>53</v>
      </c>
      <c r="J75" s="2" t="s">
        <v>99</v>
      </c>
      <c r="K75" s="1"/>
      <c r="L75" s="9"/>
      <c r="N75" s="8">
        <v>151</v>
      </c>
    </row>
    <row r="76" spans="1:14" ht="181.15" customHeight="1">
      <c r="A76" s="48"/>
      <c r="B76" s="44"/>
      <c r="C76" s="45"/>
      <c r="D76" s="45"/>
      <c r="E76" s="8">
        <v>63</v>
      </c>
      <c r="F76" s="6" t="s">
        <v>297</v>
      </c>
      <c r="G76" s="14" t="s">
        <v>298</v>
      </c>
      <c r="H76" s="5" t="s">
        <v>299</v>
      </c>
      <c r="I76" s="2" t="s">
        <v>219</v>
      </c>
      <c r="J76" s="2" t="s">
        <v>99</v>
      </c>
      <c r="K76" s="1"/>
      <c r="L76" s="9"/>
      <c r="N76" s="8">
        <v>152</v>
      </c>
    </row>
    <row r="80" spans="1:14">
      <c r="G80" s="26"/>
    </row>
  </sheetData>
  <mergeCells count="66">
    <mergeCell ref="A2:B2"/>
    <mergeCell ref="K12:L12"/>
    <mergeCell ref="A12:A13"/>
    <mergeCell ref="B12:B13"/>
    <mergeCell ref="C12:C13"/>
    <mergeCell ref="D12:D13"/>
    <mergeCell ref="E12:E13"/>
    <mergeCell ref="F12:F13"/>
    <mergeCell ref="G12:G13"/>
    <mergeCell ref="H12:H13"/>
    <mergeCell ref="I12:I13"/>
    <mergeCell ref="J12:J13"/>
    <mergeCell ref="I11:K11"/>
    <mergeCell ref="B6:E10"/>
    <mergeCell ref="B3:C3"/>
    <mergeCell ref="D3:F3"/>
    <mergeCell ref="A14:A76"/>
    <mergeCell ref="B14:B16"/>
    <mergeCell ref="C14:C16"/>
    <mergeCell ref="D14:D16"/>
    <mergeCell ref="B17:B19"/>
    <mergeCell ref="C17:C19"/>
    <mergeCell ref="D17:D19"/>
    <mergeCell ref="B21:B26"/>
    <mergeCell ref="C21:C24"/>
    <mergeCell ref="D21:D24"/>
    <mergeCell ref="C25:C26"/>
    <mergeCell ref="D25:D26"/>
    <mergeCell ref="B27:B31"/>
    <mergeCell ref="C27:C31"/>
    <mergeCell ref="D27:D31"/>
    <mergeCell ref="B32:B36"/>
    <mergeCell ref="B73:B76"/>
    <mergeCell ref="C73:C76"/>
    <mergeCell ref="D73:D76"/>
    <mergeCell ref="D57:D62"/>
    <mergeCell ref="C63:C65"/>
    <mergeCell ref="D63:D65"/>
    <mergeCell ref="B66:B69"/>
    <mergeCell ref="C66:C69"/>
    <mergeCell ref="D67:D69"/>
    <mergeCell ref="C52:C62"/>
    <mergeCell ref="D52:D53"/>
    <mergeCell ref="D54:D55"/>
    <mergeCell ref="B57:B62"/>
    <mergeCell ref="B64:B65"/>
    <mergeCell ref="B42:B44"/>
    <mergeCell ref="C42:C44"/>
    <mergeCell ref="D42:D44"/>
    <mergeCell ref="B70:B72"/>
    <mergeCell ref="C70:C72"/>
    <mergeCell ref="D70:D71"/>
    <mergeCell ref="B46:B50"/>
    <mergeCell ref="C46:C50"/>
    <mergeCell ref="D46:D47"/>
    <mergeCell ref="D48:D50"/>
    <mergeCell ref="B52:B56"/>
    <mergeCell ref="B5:C5"/>
    <mergeCell ref="D4:F4"/>
    <mergeCell ref="D5:F5"/>
    <mergeCell ref="B4:C4"/>
    <mergeCell ref="B37:B41"/>
    <mergeCell ref="C37:C41"/>
    <mergeCell ref="D37:D41"/>
    <mergeCell ref="C32:C36"/>
    <mergeCell ref="D32:D36"/>
  </mergeCells>
  <phoneticPr fontId="2"/>
  <conditionalFormatting sqref="G20 F31:J32 F37:J38 F46:J46 F51:J55 F60:J60 F63:J73 F75:J75">
    <cfRule type="expression" dxfId="47" priority="229">
      <formula>AND(#REF!="レベル２～１",$F20="Lv3")</formula>
    </cfRule>
    <cfRule type="expression" dxfId="46" priority="230">
      <formula>AND(#REF!="レベル１",$F20="Lv2")</formula>
    </cfRule>
    <cfRule type="expression" dxfId="45" priority="231">
      <formula>AND(#REF!="レベル１",$F20="Lv3")</formula>
    </cfRule>
  </conditionalFormatting>
  <conditionalFormatting sqref="G27:J28">
    <cfRule type="expression" dxfId="44" priority="204">
      <formula>AND(#REF!="レベル１",$F27="Lv3")</formula>
    </cfRule>
    <cfRule type="expression" dxfId="43" priority="203">
      <formula>AND(#REF!="レベル１",$F27="Lv2")</formula>
    </cfRule>
    <cfRule type="expression" dxfId="42" priority="202">
      <formula>AND(#REF!="レベル２～１",$F27="Lv3")</formula>
    </cfRule>
  </conditionalFormatting>
  <conditionalFormatting sqref="H14:H15 F14:G16 I14:J16 G17:G19 H17:J20 F17:F27 G21:H26 I21:J62 F29:H30 F33:H36 F39:H45 F47:H50 F56:H59 F61:H62 I63:K76 F74:H74 F76:H76">
    <cfRule type="expression" dxfId="41" priority="252">
      <formula>AND($Q$12="レベル１",$F14="Lv3")</formula>
    </cfRule>
    <cfRule type="expression" dxfId="40" priority="250">
      <formula>AND($Q$12="レベル２～１",$F14="Lv3")</formula>
    </cfRule>
    <cfRule type="expression" dxfId="39" priority="251">
      <formula>AND($Q$12="レベル１",$F14="Lv2")</formula>
    </cfRule>
  </conditionalFormatting>
  <conditionalFormatting sqref="H16:J16">
    <cfRule type="expression" dxfId="38" priority="212">
      <formula>AND(#REF!="レベル１",$F16="Lv2")</formula>
    </cfRule>
    <cfRule type="expression" dxfId="37" priority="211">
      <formula>AND(#REF!="レベル２～１",$F16="Lv3")</formula>
    </cfRule>
    <cfRule type="expression" dxfId="36" priority="213">
      <formula>AND(#REF!="レベル１",$F16="Lv3")</formula>
    </cfRule>
  </conditionalFormatting>
  <conditionalFormatting sqref="I48:I50">
    <cfRule type="expression" dxfId="35" priority="94">
      <formula>AND(#REF!="レベル２～１",$F48="Lv3")</formula>
    </cfRule>
    <cfRule type="expression" dxfId="34" priority="95">
      <formula>AND(#REF!="レベル１",$F48="Lv2")</formula>
    </cfRule>
    <cfRule type="expression" dxfId="33" priority="96">
      <formula>AND(#REF!="レベル１",$F48="Lv3")</formula>
    </cfRule>
  </conditionalFormatting>
  <conditionalFormatting sqref="I53">
    <cfRule type="expression" dxfId="32" priority="186">
      <formula>AND(#REF!="レベル１",$F53="Lv3")</formula>
    </cfRule>
    <cfRule type="expression" dxfId="31" priority="185">
      <formula>AND(#REF!="レベル１",$F53="Lv2")</formula>
    </cfRule>
    <cfRule type="expression" dxfId="30" priority="184">
      <formula>AND(#REF!="レベル２～１",$F53="Lv3")</formula>
    </cfRule>
  </conditionalFormatting>
  <conditionalFormatting sqref="I66:I67">
    <cfRule type="expression" dxfId="29" priority="34">
      <formula>AND(#REF!="レベル２～１",$F66="Lv3")</formula>
    </cfRule>
    <cfRule type="expression" dxfId="28" priority="35">
      <formula>AND(#REF!="レベル１",$F66="Lv2")</formula>
    </cfRule>
    <cfRule type="expression" dxfId="27" priority="36">
      <formula>AND(#REF!="レベル１",$F66="Lv3")</formula>
    </cfRule>
  </conditionalFormatting>
  <conditionalFormatting sqref="I69:I71">
    <cfRule type="expression" dxfId="26" priority="19">
      <formula>AND(#REF!="レベル２～１",$F69="Lv3")</formula>
    </cfRule>
    <cfRule type="expression" dxfId="25" priority="20">
      <formula>AND(#REF!="レベル１",$F69="Lv2")</formula>
    </cfRule>
    <cfRule type="expression" dxfId="24" priority="21">
      <formula>AND(#REF!="レベル１",$F69="Lv3")</formula>
    </cfRule>
  </conditionalFormatting>
  <conditionalFormatting sqref="I38:J41">
    <cfRule type="expression" dxfId="23" priority="104">
      <formula>AND(#REF!="レベル１",$F38="Lv2")</formula>
    </cfRule>
    <cfRule type="expression" dxfId="22" priority="105">
      <formula>AND(#REF!="レベル１",$F38="Lv3")</formula>
    </cfRule>
    <cfRule type="expression" dxfId="21" priority="103">
      <formula>AND(#REF!="レベル２～１",$F38="Lv3")</formula>
    </cfRule>
  </conditionalFormatting>
  <conditionalFormatting sqref="I47:J47">
    <cfRule type="expression" dxfId="20" priority="100">
      <formula>AND(#REF!="レベル２～１",$F47="Lv3")</formula>
    </cfRule>
    <cfRule type="expression" dxfId="19" priority="101">
      <formula>AND(#REF!="レベル１",$F47="Lv2")</formula>
    </cfRule>
    <cfRule type="expression" dxfId="18" priority="102">
      <formula>AND(#REF!="レベル１",$F47="Lv3")</formula>
    </cfRule>
  </conditionalFormatting>
  <conditionalFormatting sqref="I51:J51">
    <cfRule type="expression" dxfId="17" priority="87">
      <formula>AND(#REF!="レベル１",$F51="Lv3")</formula>
    </cfRule>
    <cfRule type="expression" dxfId="16" priority="86">
      <formula>AND(#REF!="レベル１",$F51="Lv2")</formula>
    </cfRule>
    <cfRule type="expression" dxfId="15" priority="85">
      <formula>AND(#REF!="レベル２～１",$F51="Lv3")</formula>
    </cfRule>
  </conditionalFormatting>
  <conditionalFormatting sqref="J29:J32">
    <cfRule type="expression" dxfId="14" priority="136">
      <formula>AND(#REF!="レベル２～１",$F29="Lv3")</formula>
    </cfRule>
    <cfRule type="expression" dxfId="13" priority="137">
      <formula>AND(#REF!="レベル１",$F29="Lv2")</formula>
    </cfRule>
    <cfRule type="expression" dxfId="12" priority="138">
      <formula>AND(#REF!="レベル１",$F29="Lv3")</formula>
    </cfRule>
  </conditionalFormatting>
  <conditionalFormatting sqref="J37:J41">
    <cfRule type="expression" dxfId="11" priority="115">
      <formula>AND(#REF!="レベル２～１",$F37="Lv3")</formula>
    </cfRule>
    <cfRule type="expression" dxfId="10" priority="116">
      <formula>AND(#REF!="レベル１",$F37="Lv2")</formula>
    </cfRule>
    <cfRule type="expression" dxfId="9" priority="117">
      <formula>AND(#REF!="レベル１",$F37="Lv3")</formula>
    </cfRule>
  </conditionalFormatting>
  <conditionalFormatting sqref="J46:J47">
    <cfRule type="expression" dxfId="8" priority="199">
      <formula>AND(#REF!="レベル２～１",$F46="Lv3")</formula>
    </cfRule>
    <cfRule type="expression" dxfId="7" priority="200">
      <formula>AND(#REF!="レベル１",$F46="Lv2")</formula>
    </cfRule>
    <cfRule type="expression" dxfId="6" priority="201">
      <formula>AND(#REF!="レベル１",$F46="Lv3")</formula>
    </cfRule>
  </conditionalFormatting>
  <conditionalFormatting sqref="J51:J53">
    <cfRule type="expression" dxfId="5" priority="69">
      <formula>AND(#REF!="レベル１",$F51="Lv3")</formula>
    </cfRule>
    <cfRule type="expression" dxfId="4" priority="68">
      <formula>AND(#REF!="レベル１",$F51="Lv2")</formula>
    </cfRule>
    <cfRule type="expression" dxfId="3" priority="67">
      <formula>AND(#REF!="レベル２～１",$F51="Lv3")</formula>
    </cfRule>
  </conditionalFormatting>
  <conditionalFormatting sqref="J56:J76">
    <cfRule type="expression" dxfId="2" priority="1">
      <formula>AND(#REF!="レベル２～１",$F56="Lv3")</formula>
    </cfRule>
    <cfRule type="expression" dxfId="1" priority="3">
      <formula>AND(#REF!="レベル１",$F56="Lv3")</formula>
    </cfRule>
    <cfRule type="expression" dxfId="0" priority="2">
      <formula>AND(#REF!="レベル１",$F56="Lv2")</formula>
    </cfRule>
  </conditionalFormatting>
  <dataValidations disablePrompts="1" count="1">
    <dataValidation type="list" allowBlank="1" showInputMessage="1" showErrorMessage="1" sqref="K14:K76" xr:uid="{36BA4CB2-747B-4E7C-8670-847F2D49168E}">
      <formula1>"〇,□,△,×,ー"</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9175-66C2-404B-8BAB-004E3B14EB83}">
  <dimension ref="A1:D76"/>
  <sheetViews>
    <sheetView workbookViewId="0">
      <selection activeCell="D76" sqref="D1:D76"/>
    </sheetView>
  </sheetViews>
  <sheetFormatPr defaultRowHeight="18.75"/>
  <cols>
    <col min="2" max="2" width="71.25" bestFit="1" customWidth="1"/>
  </cols>
  <sheetData>
    <row r="1" spans="1:4">
      <c r="A1" s="8">
        <v>13</v>
      </c>
      <c r="B1" t="str">
        <f>IFERROR(_xlfn.XLOOKUP($A1,#REF!,#REF!),"")</f>
        <v/>
      </c>
      <c r="C1" t="str">
        <f>IFERROR(_xlfn.XLOOKUP($A1,#REF!,#REF!),"")</f>
        <v/>
      </c>
      <c r="D1" t="str">
        <f>IFERROR(_xlfn.XLOOKUP($A1,#REF!,#REF!),"")</f>
        <v/>
      </c>
    </row>
    <row r="2" spans="1:4">
      <c r="A2" s="8">
        <v>14</v>
      </c>
      <c r="B2" t="str">
        <f>IFERROR(_xlfn.XLOOKUP($A2,#REF!,#REF!),"")</f>
        <v/>
      </c>
      <c r="C2" t="str">
        <f>IFERROR(_xlfn.XLOOKUP($A2,#REF!,#REF!),"")</f>
        <v/>
      </c>
      <c r="D2" t="str">
        <f>IFERROR(_xlfn.XLOOKUP($A2,#REF!,#REF!),"")</f>
        <v/>
      </c>
    </row>
    <row r="3" spans="1:4">
      <c r="A3" s="8">
        <v>15</v>
      </c>
      <c r="B3" t="str">
        <f>IFERROR(_xlfn.XLOOKUP($A3,#REF!,#REF!),"")</f>
        <v/>
      </c>
      <c r="C3" t="str">
        <f>IFERROR(_xlfn.XLOOKUP($A3,#REF!,#REF!),"")</f>
        <v/>
      </c>
      <c r="D3" t="str">
        <f>IFERROR(_xlfn.XLOOKUP($A3,#REF!,#REF!),"")</f>
        <v/>
      </c>
    </row>
    <row r="4" spans="1:4">
      <c r="A4" s="19" t="s">
        <v>300</v>
      </c>
      <c r="B4" t="str">
        <f>IFERROR(_xlfn.XLOOKUP($A4,#REF!,#REF!),"")</f>
        <v/>
      </c>
      <c r="C4" t="str">
        <f>IFERROR(_xlfn.XLOOKUP($A4,#REF!,#REF!),"")</f>
        <v/>
      </c>
      <c r="D4" t="str">
        <f>IFERROR(_xlfn.XLOOKUP($A4,#REF!,#REF!),"")</f>
        <v/>
      </c>
    </row>
    <row r="5" spans="1:4">
      <c r="A5" s="8">
        <v>16</v>
      </c>
      <c r="B5" t="str">
        <f>IFERROR(_xlfn.XLOOKUP($A5,#REF!,#REF!),"")</f>
        <v/>
      </c>
      <c r="C5" t="str">
        <f>IFERROR(_xlfn.XLOOKUP($A5,#REF!,#REF!),"")</f>
        <v/>
      </c>
      <c r="D5" t="str">
        <f>IFERROR(_xlfn.XLOOKUP($A5,#REF!,#REF!),"")</f>
        <v/>
      </c>
    </row>
    <row r="6" spans="1:4">
      <c r="A6" s="7" t="s">
        <v>301</v>
      </c>
      <c r="B6" t="str">
        <f>IFERROR(_xlfn.XLOOKUP($A6,#REF!,#REF!),"")</f>
        <v/>
      </c>
      <c r="C6" t="str">
        <f>IFERROR(_xlfn.XLOOKUP($A6,#REF!,#REF!),"")</f>
        <v/>
      </c>
      <c r="D6" t="str">
        <f>IFERROR(_xlfn.XLOOKUP($A6,#REF!,#REF!),"")</f>
        <v/>
      </c>
    </row>
    <row r="7" spans="1:4">
      <c r="A7" s="8">
        <v>18</v>
      </c>
      <c r="B7" t="str">
        <f>IFERROR(_xlfn.XLOOKUP($A7,#REF!,#REF!),"")</f>
        <v/>
      </c>
      <c r="C7" t="str">
        <f>IFERROR(_xlfn.XLOOKUP($A7,#REF!,#REF!),"")</f>
        <v/>
      </c>
      <c r="D7" t="str">
        <f>IFERROR(_xlfn.XLOOKUP($A7,#REF!,#REF!),"")</f>
        <v/>
      </c>
    </row>
    <row r="8" spans="1:4">
      <c r="A8" s="7" t="s">
        <v>302</v>
      </c>
      <c r="B8" t="str">
        <f>IFERROR(_xlfn.XLOOKUP($A8,#REF!,#REF!),"")</f>
        <v/>
      </c>
      <c r="C8" t="str">
        <f>IFERROR(_xlfn.XLOOKUP($A8,#REF!,#REF!),"")</f>
        <v/>
      </c>
      <c r="D8" t="str">
        <f>IFERROR(_xlfn.XLOOKUP($A8,#REF!,#REF!),"")</f>
        <v/>
      </c>
    </row>
    <row r="9" spans="1:4">
      <c r="A9" s="8">
        <v>19</v>
      </c>
      <c r="B9" t="str">
        <f>IFERROR(_xlfn.XLOOKUP($A9,#REF!,#REF!),"")</f>
        <v/>
      </c>
      <c r="C9" t="str">
        <f>IFERROR(_xlfn.XLOOKUP($A9,#REF!,#REF!),"")</f>
        <v/>
      </c>
      <c r="D9" t="str">
        <f>IFERROR(_xlfn.XLOOKUP($A9,#REF!,#REF!),"")</f>
        <v/>
      </c>
    </row>
    <row r="10" spans="1:4">
      <c r="A10" s="7" t="s">
        <v>303</v>
      </c>
      <c r="B10" t="str">
        <f>IFERROR(_xlfn.XLOOKUP($A10,#REF!,#REF!),"")</f>
        <v/>
      </c>
      <c r="C10" t="str">
        <f>IFERROR(_xlfn.XLOOKUP($A10,#REF!,#REF!),"")</f>
        <v/>
      </c>
      <c r="D10" t="str">
        <f>IFERROR(_xlfn.XLOOKUP($A10,#REF!,#REF!),"")</f>
        <v/>
      </c>
    </row>
    <row r="11" spans="1:4">
      <c r="A11" s="8">
        <v>20</v>
      </c>
      <c r="B11" t="str">
        <f>IFERROR(_xlfn.XLOOKUP($A11,#REF!,#REF!),"")</f>
        <v/>
      </c>
      <c r="C11" t="str">
        <f>IFERROR(_xlfn.XLOOKUP($A11,#REF!,#REF!),"")</f>
        <v/>
      </c>
      <c r="D11" t="str">
        <f>IFERROR(_xlfn.XLOOKUP($A11,#REF!,#REF!),"")</f>
        <v/>
      </c>
    </row>
    <row r="12" spans="1:4">
      <c r="A12" s="7" t="s">
        <v>304</v>
      </c>
      <c r="B12" t="str">
        <f>IFERROR(_xlfn.XLOOKUP($A12,#REF!,#REF!),"")</f>
        <v/>
      </c>
      <c r="C12" t="str">
        <f>IFERROR(_xlfn.XLOOKUP($A12,#REF!,#REF!),"")</f>
        <v/>
      </c>
      <c r="D12" t="str">
        <f>IFERROR(_xlfn.XLOOKUP($A12,#REF!,#REF!),"")</f>
        <v/>
      </c>
    </row>
    <row r="13" spans="1:4">
      <c r="A13" s="8">
        <v>24</v>
      </c>
      <c r="B13" t="str">
        <f>IFERROR(_xlfn.XLOOKUP($A13,#REF!,#REF!),"")</f>
        <v/>
      </c>
      <c r="C13" t="str">
        <f>IFERROR(_xlfn.XLOOKUP($A13,#REF!,#REF!),"")</f>
        <v/>
      </c>
      <c r="D13" t="str">
        <f>IFERROR(_xlfn.XLOOKUP($A13,#REF!,#REF!),"")</f>
        <v/>
      </c>
    </row>
    <row r="14" spans="1:4">
      <c r="A14" s="7" t="s">
        <v>305</v>
      </c>
      <c r="B14" t="str">
        <f>IFERROR(_xlfn.XLOOKUP($A14,#REF!,#REF!),"")</f>
        <v/>
      </c>
      <c r="C14" t="str">
        <f>IFERROR(_xlfn.XLOOKUP($A14,#REF!,#REF!),"")</f>
        <v/>
      </c>
      <c r="D14" t="str">
        <f>IFERROR(_xlfn.XLOOKUP($A14,#REF!,#REF!),"")</f>
        <v/>
      </c>
    </row>
    <row r="15" spans="1:4">
      <c r="A15" s="8">
        <v>32</v>
      </c>
      <c r="B15" t="str">
        <f>IFERROR(_xlfn.XLOOKUP($A15,#REF!,#REF!),"")</f>
        <v/>
      </c>
      <c r="C15" t="str">
        <f>IFERROR(_xlfn.XLOOKUP($A15,#REF!,#REF!),"")</f>
        <v/>
      </c>
      <c r="D15" t="str">
        <f>IFERROR(_xlfn.XLOOKUP($A15,#REF!,#REF!),"")</f>
        <v/>
      </c>
    </row>
    <row r="16" spans="1:4">
      <c r="A16" s="7" t="s">
        <v>306</v>
      </c>
      <c r="B16" t="str">
        <f>IFERROR(_xlfn.XLOOKUP($A16,#REF!,#REF!),"")</f>
        <v/>
      </c>
      <c r="C16" t="str">
        <f>IFERROR(_xlfn.XLOOKUP($A16,#REF!,#REF!),"")</f>
        <v/>
      </c>
      <c r="D16" t="str">
        <f>IFERROR(_xlfn.XLOOKUP($A16,#REF!,#REF!),"")</f>
        <v/>
      </c>
    </row>
    <row r="17" spans="1:4">
      <c r="A17" s="8">
        <v>33</v>
      </c>
      <c r="B17" t="str">
        <f>IFERROR(_xlfn.XLOOKUP($A17,#REF!,#REF!),"")</f>
        <v/>
      </c>
      <c r="C17" t="str">
        <f>IFERROR(_xlfn.XLOOKUP($A17,#REF!,#REF!),"")</f>
        <v/>
      </c>
      <c r="D17" t="str">
        <f>IFERROR(_xlfn.XLOOKUP($A17,#REF!,#REF!),"")</f>
        <v/>
      </c>
    </row>
    <row r="18" spans="1:4">
      <c r="A18" s="7" t="s">
        <v>307</v>
      </c>
      <c r="B18" t="str">
        <f>IFERROR(_xlfn.XLOOKUP($A18,#REF!,#REF!),"")</f>
        <v/>
      </c>
      <c r="C18" t="str">
        <f>IFERROR(_xlfn.XLOOKUP($A18,#REF!,#REF!),"")</f>
        <v/>
      </c>
      <c r="D18" t="str">
        <f>IFERROR(_xlfn.XLOOKUP($A18,#REF!,#REF!),"")</f>
        <v/>
      </c>
    </row>
    <row r="19" spans="1:4">
      <c r="A19" s="8">
        <v>34</v>
      </c>
      <c r="B19" t="str">
        <f>IFERROR(_xlfn.XLOOKUP($A19,#REF!,#REF!),"")</f>
        <v/>
      </c>
      <c r="C19" t="str">
        <f>IFERROR(_xlfn.XLOOKUP($A19,#REF!,#REF!),"")</f>
        <v/>
      </c>
      <c r="D19" t="str">
        <f>IFERROR(_xlfn.XLOOKUP($A19,#REF!,#REF!),"")</f>
        <v/>
      </c>
    </row>
    <row r="20" spans="1:4">
      <c r="A20" s="7" t="s">
        <v>308</v>
      </c>
      <c r="B20" t="str">
        <f>IFERROR(_xlfn.XLOOKUP($A20,#REF!,#REF!),"")</f>
        <v/>
      </c>
      <c r="C20" t="str">
        <f>IFERROR(_xlfn.XLOOKUP($A20,#REF!,#REF!),"")</f>
        <v/>
      </c>
      <c r="D20" t="str">
        <f>IFERROR(_xlfn.XLOOKUP($A20,#REF!,#REF!),"")</f>
        <v/>
      </c>
    </row>
    <row r="21" spans="1:4">
      <c r="A21" s="8">
        <v>35</v>
      </c>
      <c r="B21" t="str">
        <f>IFERROR(_xlfn.XLOOKUP($A21,#REF!,#REF!),"")</f>
        <v/>
      </c>
      <c r="C21" t="str">
        <f>IFERROR(_xlfn.XLOOKUP($A21,#REF!,#REF!),"")</f>
        <v/>
      </c>
      <c r="D21" t="str">
        <f>IFERROR(_xlfn.XLOOKUP($A21,#REF!,#REF!),"")</f>
        <v/>
      </c>
    </row>
    <row r="22" spans="1:4">
      <c r="A22" s="7" t="s">
        <v>309</v>
      </c>
      <c r="B22" t="str">
        <f>IFERROR(_xlfn.XLOOKUP($A22,#REF!,#REF!),"")</f>
        <v/>
      </c>
      <c r="C22" t="str">
        <f>IFERROR(_xlfn.XLOOKUP($A22,#REF!,#REF!),"")</f>
        <v/>
      </c>
      <c r="D22" t="str">
        <f>IFERROR(_xlfn.XLOOKUP($A22,#REF!,#REF!),"")</f>
        <v/>
      </c>
    </row>
    <row r="23" spans="1:4">
      <c r="A23" s="8">
        <v>38</v>
      </c>
      <c r="B23" t="str">
        <f>IFERROR(_xlfn.XLOOKUP($A23,#REF!,#REF!),"")</f>
        <v/>
      </c>
      <c r="C23" t="str">
        <f>IFERROR(_xlfn.XLOOKUP($A23,#REF!,#REF!),"")</f>
        <v/>
      </c>
      <c r="D23" t="str">
        <f>IFERROR(_xlfn.XLOOKUP($A23,#REF!,#REF!),"")</f>
        <v/>
      </c>
    </row>
    <row r="24" spans="1:4">
      <c r="A24" s="7" t="s">
        <v>310</v>
      </c>
      <c r="B24" t="str">
        <f>IFERROR(_xlfn.XLOOKUP($A24,#REF!,#REF!),"")</f>
        <v/>
      </c>
      <c r="C24" t="str">
        <f>IFERROR(_xlfn.XLOOKUP($A24,#REF!,#REF!),"")</f>
        <v/>
      </c>
      <c r="D24" t="str">
        <f>IFERROR(_xlfn.XLOOKUP($A24,#REF!,#REF!),"")</f>
        <v/>
      </c>
    </row>
    <row r="25" spans="1:4">
      <c r="A25" s="8">
        <v>40</v>
      </c>
      <c r="B25" t="str">
        <f>IFERROR(_xlfn.XLOOKUP($A25,#REF!,#REF!),"")</f>
        <v/>
      </c>
      <c r="C25" t="str">
        <f>IFERROR(_xlfn.XLOOKUP($A25,#REF!,#REF!),"")</f>
        <v/>
      </c>
      <c r="D25" t="str">
        <f>IFERROR(_xlfn.XLOOKUP($A25,#REF!,#REF!),"")</f>
        <v/>
      </c>
    </row>
    <row r="26" spans="1:4">
      <c r="A26" s="7" t="s">
        <v>311</v>
      </c>
      <c r="B26" t="str">
        <f>IFERROR(_xlfn.XLOOKUP($A26,#REF!,#REF!),"")</f>
        <v/>
      </c>
      <c r="C26" t="str">
        <f>IFERROR(_xlfn.XLOOKUP($A26,#REF!,#REF!),"")</f>
        <v/>
      </c>
      <c r="D26" t="str">
        <f>IFERROR(_xlfn.XLOOKUP($A26,#REF!,#REF!),"")</f>
        <v/>
      </c>
    </row>
    <row r="27" spans="1:4">
      <c r="A27" s="8">
        <v>49</v>
      </c>
      <c r="B27" t="str">
        <f>IFERROR(_xlfn.XLOOKUP($A27,#REF!,#REF!),"")</f>
        <v/>
      </c>
      <c r="C27" t="str">
        <f>IFERROR(_xlfn.XLOOKUP($A27,#REF!,#REF!),"")</f>
        <v/>
      </c>
      <c r="D27" t="str">
        <f>IFERROR(_xlfn.XLOOKUP($A27,#REF!,#REF!),"")</f>
        <v/>
      </c>
    </row>
    <row r="28" spans="1:4">
      <c r="A28" s="8">
        <v>50</v>
      </c>
      <c r="B28" t="str">
        <f>IFERROR(_xlfn.XLOOKUP($A28,#REF!,#REF!),"")</f>
        <v/>
      </c>
      <c r="C28" t="str">
        <f>IFERROR(_xlfn.XLOOKUP($A28,#REF!,#REF!),"")</f>
        <v/>
      </c>
      <c r="D28" t="str">
        <f>IFERROR(_xlfn.XLOOKUP($A28,#REF!,#REF!),"")</f>
        <v/>
      </c>
    </row>
    <row r="29" spans="1:4">
      <c r="A29" s="8">
        <v>51</v>
      </c>
      <c r="B29" t="str">
        <f>IFERROR(_xlfn.XLOOKUP($A29,#REF!,#REF!),"")</f>
        <v/>
      </c>
      <c r="C29" t="str">
        <f>IFERROR(_xlfn.XLOOKUP($A29,#REF!,#REF!),"")</f>
        <v/>
      </c>
      <c r="D29" t="str">
        <f>IFERROR(_xlfn.XLOOKUP($A29,#REF!,#REF!),"")</f>
        <v/>
      </c>
    </row>
    <row r="30" spans="1:4">
      <c r="A30" s="8">
        <v>52</v>
      </c>
      <c r="B30" t="str">
        <f>IFERROR(_xlfn.XLOOKUP($A30,#REF!,#REF!),"")</f>
        <v/>
      </c>
      <c r="C30" t="str">
        <f>IFERROR(_xlfn.XLOOKUP($A30,#REF!,#REF!),"")</f>
        <v/>
      </c>
      <c r="D30" t="str">
        <f>IFERROR(_xlfn.XLOOKUP($A30,#REF!,#REF!),"")</f>
        <v/>
      </c>
    </row>
    <row r="31" spans="1:4">
      <c r="A31" s="8">
        <v>53</v>
      </c>
      <c r="B31" t="str">
        <f>IFERROR(_xlfn.XLOOKUP($A31,#REF!,#REF!),"")</f>
        <v/>
      </c>
      <c r="C31" t="str">
        <f>IFERROR(_xlfn.XLOOKUP($A31,#REF!,#REF!),"")</f>
        <v/>
      </c>
      <c r="D31" t="str">
        <f>IFERROR(_xlfn.XLOOKUP($A31,#REF!,#REF!),"")</f>
        <v/>
      </c>
    </row>
    <row r="32" spans="1:4">
      <c r="A32" s="8">
        <v>54</v>
      </c>
      <c r="B32" t="str">
        <f>IFERROR(_xlfn.XLOOKUP($A32,#REF!,#REF!),"")</f>
        <v/>
      </c>
      <c r="C32" t="str">
        <f>IFERROR(_xlfn.XLOOKUP($A32,#REF!,#REF!),"")</f>
        <v/>
      </c>
      <c r="D32" t="str">
        <f>IFERROR(_xlfn.XLOOKUP($A32,#REF!,#REF!),"")</f>
        <v/>
      </c>
    </row>
    <row r="33" spans="1:4">
      <c r="A33" s="8">
        <v>55</v>
      </c>
      <c r="B33" t="str">
        <f>IFERROR(_xlfn.XLOOKUP($A33,#REF!,#REF!),"")</f>
        <v/>
      </c>
      <c r="C33" t="str">
        <f>IFERROR(_xlfn.XLOOKUP($A33,#REF!,#REF!),"")</f>
        <v/>
      </c>
      <c r="D33" t="str">
        <f>IFERROR(_xlfn.XLOOKUP($A33,#REF!,#REF!),"")</f>
        <v/>
      </c>
    </row>
    <row r="34" spans="1:4">
      <c r="A34" s="8">
        <v>56</v>
      </c>
      <c r="B34" t="str">
        <f>IFERROR(_xlfn.XLOOKUP($A34,#REF!,#REF!),"")</f>
        <v/>
      </c>
      <c r="C34" t="str">
        <f>IFERROR(_xlfn.XLOOKUP($A34,#REF!,#REF!),"")</f>
        <v/>
      </c>
      <c r="D34" t="str">
        <f>IFERROR(_xlfn.XLOOKUP($A34,#REF!,#REF!),"")</f>
        <v/>
      </c>
    </row>
    <row r="35" spans="1:4">
      <c r="A35" s="8">
        <v>57</v>
      </c>
      <c r="B35" t="str">
        <f>IFERROR(_xlfn.XLOOKUP($A35,#REF!,#REF!),"")</f>
        <v/>
      </c>
      <c r="C35" t="str">
        <f>IFERROR(_xlfn.XLOOKUP($A35,#REF!,#REF!),"")</f>
        <v/>
      </c>
      <c r="D35" t="str">
        <f>IFERROR(_xlfn.XLOOKUP($A35,#REF!,#REF!),"")</f>
        <v/>
      </c>
    </row>
    <row r="36" spans="1:4">
      <c r="A36" s="8">
        <v>58</v>
      </c>
      <c r="B36" t="str">
        <f>IFERROR(_xlfn.XLOOKUP($A36,#REF!,#REF!),"")</f>
        <v/>
      </c>
      <c r="C36" t="str">
        <f>IFERROR(_xlfn.XLOOKUP($A36,#REF!,#REF!),"")</f>
        <v/>
      </c>
      <c r="D36" t="str">
        <f>IFERROR(_xlfn.XLOOKUP($A36,#REF!,#REF!),"")</f>
        <v/>
      </c>
    </row>
    <row r="37" spans="1:4">
      <c r="A37" s="8">
        <v>59</v>
      </c>
      <c r="B37" t="str">
        <f>IFERROR(_xlfn.XLOOKUP($A37,#REF!,#REF!),"")</f>
        <v/>
      </c>
      <c r="C37" t="str">
        <f>IFERROR(_xlfn.XLOOKUP($A37,#REF!,#REF!),"")</f>
        <v/>
      </c>
      <c r="D37" t="str">
        <f>IFERROR(_xlfn.XLOOKUP($A37,#REF!,#REF!),"")</f>
        <v/>
      </c>
    </row>
    <row r="38" spans="1:4">
      <c r="A38" s="8">
        <v>60</v>
      </c>
      <c r="B38" t="str">
        <f>IFERROR(_xlfn.XLOOKUP($A38,#REF!,#REF!),"")</f>
        <v/>
      </c>
      <c r="C38" t="str">
        <f>IFERROR(_xlfn.XLOOKUP($A38,#REF!,#REF!),"")</f>
        <v/>
      </c>
      <c r="D38" t="str">
        <f>IFERROR(_xlfn.XLOOKUP($A38,#REF!,#REF!),"")</f>
        <v/>
      </c>
    </row>
    <row r="39" spans="1:4">
      <c r="A39" s="8">
        <v>61</v>
      </c>
      <c r="B39" t="str">
        <f>IFERROR(_xlfn.XLOOKUP($A39,#REF!,#REF!),"")</f>
        <v/>
      </c>
      <c r="C39" t="str">
        <f>IFERROR(_xlfn.XLOOKUP($A39,#REF!,#REF!),"")</f>
        <v/>
      </c>
      <c r="D39" t="str">
        <f>IFERROR(_xlfn.XLOOKUP($A39,#REF!,#REF!),"")</f>
        <v/>
      </c>
    </row>
    <row r="40" spans="1:4">
      <c r="A40" s="8">
        <v>62</v>
      </c>
      <c r="B40" t="str">
        <f>IFERROR(_xlfn.XLOOKUP($A40,#REF!,#REF!),"")</f>
        <v/>
      </c>
      <c r="C40" t="str">
        <f>IFERROR(_xlfn.XLOOKUP($A40,#REF!,#REF!),"")</f>
        <v/>
      </c>
      <c r="D40" t="str">
        <f>IFERROR(_xlfn.XLOOKUP($A40,#REF!,#REF!),"")</f>
        <v/>
      </c>
    </row>
    <row r="41" spans="1:4">
      <c r="A41" s="8">
        <v>65</v>
      </c>
      <c r="B41" t="str">
        <f>IFERROR(_xlfn.XLOOKUP($A41,#REF!,#REF!),"")</f>
        <v/>
      </c>
      <c r="C41" t="str">
        <f>IFERROR(_xlfn.XLOOKUP($A41,#REF!,#REF!),"")</f>
        <v/>
      </c>
      <c r="D41" t="str">
        <f>IFERROR(_xlfn.XLOOKUP($A41,#REF!,#REF!),"")</f>
        <v/>
      </c>
    </row>
    <row r="42" spans="1:4">
      <c r="A42" s="8">
        <v>66</v>
      </c>
      <c r="B42" t="str">
        <f>IFERROR(_xlfn.XLOOKUP($A42,#REF!,#REF!),"")</f>
        <v/>
      </c>
      <c r="C42" t="str">
        <f>IFERROR(_xlfn.XLOOKUP($A42,#REF!,#REF!),"")</f>
        <v/>
      </c>
      <c r="D42" t="str">
        <f>IFERROR(_xlfn.XLOOKUP($A42,#REF!,#REF!),"")</f>
        <v/>
      </c>
    </row>
    <row r="43" spans="1:4">
      <c r="A43" s="8">
        <v>68</v>
      </c>
      <c r="B43" t="str">
        <f>IFERROR(_xlfn.XLOOKUP($A43,#REF!,#REF!),"")</f>
        <v/>
      </c>
      <c r="C43" t="str">
        <f>IFERROR(_xlfn.XLOOKUP($A43,#REF!,#REF!),"")</f>
        <v/>
      </c>
      <c r="D43" t="str">
        <f>IFERROR(_xlfn.XLOOKUP($A43,#REF!,#REF!),"")</f>
        <v/>
      </c>
    </row>
    <row r="44" spans="1:4">
      <c r="A44" s="8">
        <v>69</v>
      </c>
      <c r="B44" t="str">
        <f>IFERROR(_xlfn.XLOOKUP($A44,#REF!,#REF!),"")</f>
        <v/>
      </c>
      <c r="C44" t="str">
        <f>IFERROR(_xlfn.XLOOKUP($A44,#REF!,#REF!),"")</f>
        <v/>
      </c>
      <c r="D44" t="str">
        <f>IFERROR(_xlfn.XLOOKUP($A44,#REF!,#REF!),"")</f>
        <v/>
      </c>
    </row>
    <row r="45" spans="1:4">
      <c r="A45" s="8">
        <v>70</v>
      </c>
      <c r="B45" t="str">
        <f>IFERROR(_xlfn.XLOOKUP($A45,#REF!,#REF!),"")</f>
        <v/>
      </c>
      <c r="C45" t="str">
        <f>IFERROR(_xlfn.XLOOKUP($A45,#REF!,#REF!),"")</f>
        <v/>
      </c>
      <c r="D45" t="str">
        <f>IFERROR(_xlfn.XLOOKUP($A45,#REF!,#REF!),"")</f>
        <v/>
      </c>
    </row>
    <row r="46" spans="1:4">
      <c r="A46" s="8">
        <v>74</v>
      </c>
      <c r="B46" t="str">
        <f>IFERROR(_xlfn.XLOOKUP($A46,#REF!,#REF!),"")</f>
        <v/>
      </c>
      <c r="C46" t="str">
        <f>IFERROR(_xlfn.XLOOKUP($A46,#REF!,#REF!),"")</f>
        <v/>
      </c>
      <c r="D46" t="str">
        <f>IFERROR(_xlfn.XLOOKUP($A46,#REF!,#REF!),"")</f>
        <v/>
      </c>
    </row>
    <row r="47" spans="1:4">
      <c r="A47" s="8">
        <v>75</v>
      </c>
      <c r="B47" t="str">
        <f>IFERROR(_xlfn.XLOOKUP($A47,#REF!,#REF!),"")</f>
        <v/>
      </c>
      <c r="C47" t="str">
        <f>IFERROR(_xlfn.XLOOKUP($A47,#REF!,#REF!),"")</f>
        <v/>
      </c>
      <c r="D47" t="str">
        <f>IFERROR(_xlfn.XLOOKUP($A47,#REF!,#REF!),"")</f>
        <v/>
      </c>
    </row>
    <row r="48" spans="1:4">
      <c r="A48" s="8">
        <v>76</v>
      </c>
      <c r="B48" t="str">
        <f>IFERROR(_xlfn.XLOOKUP($A48,#REF!,#REF!),"")</f>
        <v/>
      </c>
      <c r="C48" t="str">
        <f>IFERROR(_xlfn.XLOOKUP($A48,#REF!,#REF!),"")</f>
        <v/>
      </c>
      <c r="D48" t="str">
        <f>IFERROR(_xlfn.XLOOKUP($A48,#REF!,#REF!),"")</f>
        <v/>
      </c>
    </row>
    <row r="49" spans="1:4">
      <c r="A49" s="8">
        <v>77</v>
      </c>
      <c r="B49" t="str">
        <f>IFERROR(_xlfn.XLOOKUP($A49,#REF!,#REF!),"")</f>
        <v/>
      </c>
      <c r="C49" t="str">
        <f>IFERROR(_xlfn.XLOOKUP($A49,#REF!,#REF!),"")</f>
        <v/>
      </c>
      <c r="D49" t="str">
        <f>IFERROR(_xlfn.XLOOKUP($A49,#REF!,#REF!),"")</f>
        <v/>
      </c>
    </row>
    <row r="50" spans="1:4">
      <c r="A50" s="8">
        <v>78</v>
      </c>
      <c r="B50" t="str">
        <f>IFERROR(_xlfn.XLOOKUP($A50,#REF!,#REF!),"")</f>
        <v/>
      </c>
      <c r="C50" t="str">
        <f>IFERROR(_xlfn.XLOOKUP($A50,#REF!,#REF!),"")</f>
        <v/>
      </c>
      <c r="D50" t="str">
        <f>IFERROR(_xlfn.XLOOKUP($A50,#REF!,#REF!),"")</f>
        <v/>
      </c>
    </row>
    <row r="51" spans="1:4">
      <c r="A51" s="8">
        <v>79</v>
      </c>
      <c r="B51" t="str">
        <f>IFERROR(_xlfn.XLOOKUP($A51,#REF!,#REF!),"")</f>
        <v/>
      </c>
      <c r="C51" t="str">
        <f>IFERROR(_xlfn.XLOOKUP($A51,#REF!,#REF!),"")</f>
        <v/>
      </c>
      <c r="D51" t="str">
        <f>IFERROR(_xlfn.XLOOKUP($A51,#REF!,#REF!),"")</f>
        <v/>
      </c>
    </row>
    <row r="52" spans="1:4">
      <c r="A52" s="8">
        <v>84</v>
      </c>
      <c r="B52" t="str">
        <f>IFERROR(_xlfn.XLOOKUP($A52,#REF!,#REF!),"")</f>
        <v/>
      </c>
      <c r="C52" t="str">
        <f>IFERROR(_xlfn.XLOOKUP($A52,#REF!,#REF!),"")</f>
        <v/>
      </c>
      <c r="D52" t="str">
        <f>IFERROR(_xlfn.XLOOKUP($A52,#REF!,#REF!),"")</f>
        <v/>
      </c>
    </row>
    <row r="53" spans="1:4">
      <c r="A53" s="8">
        <v>85</v>
      </c>
      <c r="B53" t="str">
        <f>IFERROR(_xlfn.XLOOKUP($A53,#REF!,#REF!),"")</f>
        <v/>
      </c>
      <c r="C53" t="str">
        <f>IFERROR(_xlfn.XLOOKUP($A53,#REF!,#REF!),"")</f>
        <v/>
      </c>
      <c r="D53" t="str">
        <f>IFERROR(_xlfn.XLOOKUP($A53,#REF!,#REF!),"")</f>
        <v/>
      </c>
    </row>
    <row r="54" spans="1:4">
      <c r="A54" s="8">
        <v>97</v>
      </c>
      <c r="B54" t="str">
        <f>IFERROR(_xlfn.XLOOKUP($A54,#REF!,#REF!),"")</f>
        <v/>
      </c>
      <c r="C54" t="str">
        <f>IFERROR(_xlfn.XLOOKUP($A54,#REF!,#REF!),"")</f>
        <v/>
      </c>
      <c r="D54" t="str">
        <f>IFERROR(_xlfn.XLOOKUP($A54,#REF!,#REF!),"")</f>
        <v/>
      </c>
    </row>
    <row r="55" spans="1:4">
      <c r="A55" s="8">
        <v>98</v>
      </c>
      <c r="B55" t="str">
        <f>IFERROR(_xlfn.XLOOKUP($A55,#REF!,#REF!),"")</f>
        <v/>
      </c>
      <c r="C55" t="str">
        <f>IFERROR(_xlfn.XLOOKUP($A55,#REF!,#REF!),"")</f>
        <v/>
      </c>
      <c r="D55" t="str">
        <f>IFERROR(_xlfn.XLOOKUP($A55,#REF!,#REF!),"")</f>
        <v/>
      </c>
    </row>
    <row r="56" spans="1:4">
      <c r="A56" s="8">
        <v>101</v>
      </c>
      <c r="B56" t="str">
        <f>IFERROR(_xlfn.XLOOKUP($A56,#REF!,#REF!),"")</f>
        <v/>
      </c>
      <c r="C56" t="str">
        <f>IFERROR(_xlfn.XLOOKUP($A56,#REF!,#REF!),"")</f>
        <v/>
      </c>
      <c r="D56" t="str">
        <f>IFERROR(_xlfn.XLOOKUP($A56,#REF!,#REF!),"")</f>
        <v/>
      </c>
    </row>
    <row r="57" spans="1:4">
      <c r="A57" s="8">
        <v>103</v>
      </c>
      <c r="B57" t="str">
        <f>IFERROR(_xlfn.XLOOKUP($A57,#REF!,#REF!),"")</f>
        <v/>
      </c>
      <c r="C57" t="str">
        <f>IFERROR(_xlfn.XLOOKUP($A57,#REF!,#REF!),"")</f>
        <v/>
      </c>
      <c r="D57" t="str">
        <f>IFERROR(_xlfn.XLOOKUP($A57,#REF!,#REF!),"")</f>
        <v/>
      </c>
    </row>
    <row r="58" spans="1:4">
      <c r="A58" s="8">
        <v>104</v>
      </c>
      <c r="B58" t="str">
        <f>IFERROR(_xlfn.XLOOKUP($A58,#REF!,#REF!),"")</f>
        <v/>
      </c>
      <c r="C58" t="str">
        <f>IFERROR(_xlfn.XLOOKUP($A58,#REF!,#REF!),"")</f>
        <v/>
      </c>
      <c r="D58" t="str">
        <f>IFERROR(_xlfn.XLOOKUP($A58,#REF!,#REF!),"")</f>
        <v/>
      </c>
    </row>
    <row r="59" spans="1:4">
      <c r="A59" s="8">
        <v>105</v>
      </c>
      <c r="B59" t="str">
        <f>IFERROR(_xlfn.XLOOKUP($A59,#REF!,#REF!),"")</f>
        <v/>
      </c>
      <c r="C59" t="str">
        <f>IFERROR(_xlfn.XLOOKUP($A59,#REF!,#REF!),"")</f>
        <v/>
      </c>
      <c r="D59" t="str">
        <f>IFERROR(_xlfn.XLOOKUP($A59,#REF!,#REF!),"")</f>
        <v/>
      </c>
    </row>
    <row r="60" spans="1:4">
      <c r="A60" s="8">
        <v>106</v>
      </c>
      <c r="B60" t="str">
        <f>IFERROR(_xlfn.XLOOKUP($A60,#REF!,#REF!),"")</f>
        <v/>
      </c>
      <c r="C60" t="str">
        <f>IFERROR(_xlfn.XLOOKUP($A60,#REF!,#REF!),"")</f>
        <v/>
      </c>
      <c r="D60" t="str">
        <f>IFERROR(_xlfn.XLOOKUP($A60,#REF!,#REF!),"")</f>
        <v/>
      </c>
    </row>
    <row r="61" spans="1:4">
      <c r="A61" s="8">
        <v>111</v>
      </c>
      <c r="B61" t="str">
        <f>IFERROR(_xlfn.XLOOKUP($A61,#REF!,#REF!),"")</f>
        <v/>
      </c>
      <c r="C61" t="str">
        <f>IFERROR(_xlfn.XLOOKUP($A61,#REF!,#REF!),"")</f>
        <v/>
      </c>
      <c r="D61" t="str">
        <f>IFERROR(_xlfn.XLOOKUP($A61,#REF!,#REF!),"")</f>
        <v/>
      </c>
    </row>
    <row r="62" spans="1:4">
      <c r="A62" s="8">
        <v>112</v>
      </c>
      <c r="B62" t="str">
        <f>IFERROR(_xlfn.XLOOKUP($A62,#REF!,#REF!),"")</f>
        <v/>
      </c>
      <c r="C62" t="str">
        <f>IFERROR(_xlfn.XLOOKUP($A62,#REF!,#REF!),"")</f>
        <v/>
      </c>
      <c r="D62" t="str">
        <f>IFERROR(_xlfn.XLOOKUP($A62,#REF!,#REF!),"")</f>
        <v/>
      </c>
    </row>
    <row r="63" spans="1:4">
      <c r="A63" s="8">
        <v>113</v>
      </c>
      <c r="B63" t="str">
        <f>IFERROR(_xlfn.XLOOKUP($A63,#REF!,#REF!),"")</f>
        <v/>
      </c>
      <c r="C63" t="str">
        <f>IFERROR(_xlfn.XLOOKUP($A63,#REF!,#REF!),"")</f>
        <v/>
      </c>
      <c r="D63" t="str">
        <f>IFERROR(_xlfn.XLOOKUP($A63,#REF!,#REF!),"")</f>
        <v/>
      </c>
    </row>
    <row r="64" spans="1:4">
      <c r="A64" s="8">
        <v>115</v>
      </c>
      <c r="B64" t="str">
        <f>IFERROR(_xlfn.XLOOKUP($A64,#REF!,#REF!),"")</f>
        <v/>
      </c>
      <c r="C64" t="str">
        <f>IFERROR(_xlfn.XLOOKUP($A64,#REF!,#REF!),"")</f>
        <v/>
      </c>
      <c r="D64" t="str">
        <f>IFERROR(_xlfn.XLOOKUP($A64,#REF!,#REF!),"")</f>
        <v/>
      </c>
    </row>
    <row r="65" spans="1:4">
      <c r="A65" s="8">
        <v>121</v>
      </c>
      <c r="B65" t="str">
        <f>IFERROR(_xlfn.XLOOKUP($A65,#REF!,#REF!),"")</f>
        <v/>
      </c>
      <c r="C65" t="str">
        <f>IFERROR(_xlfn.XLOOKUP($A65,#REF!,#REF!),"")</f>
        <v/>
      </c>
      <c r="D65" t="str">
        <f>IFERROR(_xlfn.XLOOKUP($A65,#REF!,#REF!),"")</f>
        <v/>
      </c>
    </row>
    <row r="66" spans="1:4">
      <c r="A66" s="8">
        <v>123</v>
      </c>
      <c r="B66" t="str">
        <f>IFERROR(_xlfn.XLOOKUP($A66,#REF!,#REF!),"")</f>
        <v/>
      </c>
      <c r="C66" t="str">
        <f>IFERROR(_xlfn.XLOOKUP($A66,#REF!,#REF!),"")</f>
        <v/>
      </c>
      <c r="D66" t="str">
        <f>IFERROR(_xlfn.XLOOKUP($A66,#REF!,#REF!),"")</f>
        <v/>
      </c>
    </row>
    <row r="67" spans="1:4">
      <c r="A67" s="8">
        <v>124</v>
      </c>
      <c r="B67" t="str">
        <f>IFERROR(_xlfn.XLOOKUP($A67,#REF!,#REF!),"")</f>
        <v/>
      </c>
      <c r="C67" t="str">
        <f>IFERROR(_xlfn.XLOOKUP($A67,#REF!,#REF!),"")</f>
        <v/>
      </c>
      <c r="D67" t="str">
        <f>IFERROR(_xlfn.XLOOKUP($A67,#REF!,#REF!),"")</f>
        <v/>
      </c>
    </row>
    <row r="68" spans="1:4">
      <c r="A68" s="8">
        <v>125</v>
      </c>
      <c r="B68" t="str">
        <f>IFERROR(_xlfn.XLOOKUP($A68,#REF!,#REF!),"")</f>
        <v/>
      </c>
      <c r="C68" t="str">
        <f>IFERROR(_xlfn.XLOOKUP($A68,#REF!,#REF!),"")</f>
        <v/>
      </c>
      <c r="D68" t="str">
        <f>IFERROR(_xlfn.XLOOKUP($A68,#REF!,#REF!),"")</f>
        <v/>
      </c>
    </row>
    <row r="69" spans="1:4">
      <c r="A69" s="8">
        <v>130</v>
      </c>
      <c r="B69" t="str">
        <f>IFERROR(_xlfn.XLOOKUP($A69,#REF!,#REF!),"")</f>
        <v/>
      </c>
      <c r="C69" t="str">
        <f>IFERROR(_xlfn.XLOOKUP($A69,#REF!,#REF!),"")</f>
        <v/>
      </c>
      <c r="D69" t="str">
        <f>IFERROR(_xlfn.XLOOKUP($A69,#REF!,#REF!),"")</f>
        <v/>
      </c>
    </row>
    <row r="70" spans="1:4">
      <c r="A70" s="8">
        <v>136</v>
      </c>
      <c r="B70" t="str">
        <f>IFERROR(_xlfn.XLOOKUP($A70,#REF!,#REF!),"")</f>
        <v/>
      </c>
      <c r="C70" t="str">
        <f>IFERROR(_xlfn.XLOOKUP($A70,#REF!,#REF!),"")</f>
        <v/>
      </c>
      <c r="D70" t="str">
        <f>IFERROR(_xlfn.XLOOKUP($A70,#REF!,#REF!),"")</f>
        <v/>
      </c>
    </row>
    <row r="71" spans="1:4">
      <c r="A71" s="8">
        <v>137</v>
      </c>
      <c r="B71" t="str">
        <f>IFERROR(_xlfn.XLOOKUP($A71,#REF!,#REF!),"")</f>
        <v/>
      </c>
      <c r="C71" t="str">
        <f>IFERROR(_xlfn.XLOOKUP($A71,#REF!,#REF!),"")</f>
        <v/>
      </c>
      <c r="D71" t="str">
        <f>IFERROR(_xlfn.XLOOKUP($A71,#REF!,#REF!),"")</f>
        <v/>
      </c>
    </row>
    <row r="72" spans="1:4">
      <c r="A72" s="8">
        <v>143</v>
      </c>
      <c r="B72" t="str">
        <f>IFERROR(_xlfn.XLOOKUP($A72,#REF!,#REF!),"")</f>
        <v/>
      </c>
      <c r="C72" t="str">
        <f>IFERROR(_xlfn.XLOOKUP($A72,#REF!,#REF!),"")</f>
        <v/>
      </c>
      <c r="D72" t="str">
        <f>IFERROR(_xlfn.XLOOKUP($A72,#REF!,#REF!),"")</f>
        <v/>
      </c>
    </row>
    <row r="73" spans="1:4">
      <c r="A73" s="8">
        <v>148</v>
      </c>
      <c r="B73" t="str">
        <f>IFERROR(_xlfn.XLOOKUP($A73,#REF!,#REF!),"")</f>
        <v/>
      </c>
      <c r="C73" t="str">
        <f>IFERROR(_xlfn.XLOOKUP($A73,#REF!,#REF!),"")</f>
        <v/>
      </c>
      <c r="D73" t="str">
        <f>IFERROR(_xlfn.XLOOKUP($A73,#REF!,#REF!),"")</f>
        <v/>
      </c>
    </row>
    <row r="74" spans="1:4">
      <c r="A74" s="8">
        <v>149</v>
      </c>
      <c r="B74" t="str">
        <f>IFERROR(_xlfn.XLOOKUP($A74,#REF!,#REF!),"")</f>
        <v/>
      </c>
      <c r="C74" t="str">
        <f>IFERROR(_xlfn.XLOOKUP($A74,#REF!,#REF!),"")</f>
        <v/>
      </c>
      <c r="D74" t="str">
        <f>IFERROR(_xlfn.XLOOKUP($A74,#REF!,#REF!),"")</f>
        <v/>
      </c>
    </row>
    <row r="75" spans="1:4">
      <c r="A75" s="8">
        <v>151</v>
      </c>
      <c r="B75" t="str">
        <f>IFERROR(_xlfn.XLOOKUP($A75,#REF!,#REF!),"")</f>
        <v/>
      </c>
      <c r="C75" t="str">
        <f>IFERROR(_xlfn.XLOOKUP($A75,#REF!,#REF!),"")</f>
        <v/>
      </c>
      <c r="D75" t="str">
        <f>IFERROR(_xlfn.XLOOKUP($A75,#REF!,#REF!),"")</f>
        <v/>
      </c>
    </row>
    <row r="76" spans="1:4">
      <c r="A76" s="8">
        <v>152</v>
      </c>
      <c r="B76" t="str">
        <f>IFERROR(_xlfn.XLOOKUP($A76,#REF!,#REF!),"")</f>
        <v/>
      </c>
      <c r="C76" t="str">
        <f>IFERROR(_xlfn.XLOOKUP($A76,#REF!,#REF!),"")</f>
        <v/>
      </c>
      <c r="D76" t="str">
        <f>IFERROR(_xlfn.XLOOKUP($A76,#REF!,#REF!),"")</f>
        <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3275d3-7956-4c53-9614-e3d88220580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8BBC6ABF8043C449ED428AA47789F58" ma:contentTypeVersion="11" ma:contentTypeDescription="新しいドキュメントを作成します。" ma:contentTypeScope="" ma:versionID="6a7b0c156bfbe8ac73864f719f0bae52">
  <xsd:schema xmlns:xsd="http://www.w3.org/2001/XMLSchema" xmlns:xs="http://www.w3.org/2001/XMLSchema" xmlns:p="http://schemas.microsoft.com/office/2006/metadata/properties" xmlns:ns2="e23275d3-7956-4c53-9614-e3d882205807" targetNamespace="http://schemas.microsoft.com/office/2006/metadata/properties" ma:root="true" ma:fieldsID="139e5e86fb4989637027ede2b17310c6" ns2:_="">
    <xsd:import namespace="e23275d3-7956-4c53-9614-e3d8822058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75d3-7956-4c53-9614-e3d882205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69c6bd6-356e-43f3-bf11-da632621db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0B913B-47E5-471A-9B0C-F2696E01C959}"/>
</file>

<file path=customXml/itemProps2.xml><?xml version="1.0" encoding="utf-8"?>
<ds:datastoreItem xmlns:ds="http://schemas.openxmlformats.org/officeDocument/2006/customXml" ds:itemID="{168E3854-FCBC-49F7-818E-745BD4A9E428}"/>
</file>

<file path=customXml/itemProps3.xml><?xml version="1.0" encoding="utf-8"?>
<ds:datastoreItem xmlns:ds="http://schemas.openxmlformats.org/officeDocument/2006/customXml" ds:itemID="{F71B7F3C-0E6A-4FB9-B25D-E8D6B621CF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ETU 原田 慶也</dc:creator>
  <cp:keywords/>
  <dc:description/>
  <cp:lastModifiedBy>yokoy 横山 弘士(情報企画部主査 兼 サイバーセキュリティ部主査)</cp:lastModifiedBy>
  <cp:revision/>
  <dcterms:created xsi:type="dcterms:W3CDTF">2025-03-04T09:44:39Z</dcterms:created>
  <dcterms:modified xsi:type="dcterms:W3CDTF">2025-10-10T07:05:46Z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0x01010048BBC6ABF8043C449ED428AA47789F58</vt:lpwstr>
  </property>
  <property fmtid="{D5CDD505-2E9C-101B-9397-08002B2CF9AE}" pid="3" name="MediaServiceImageTags">
    <vt:lpwstr/>
  </property>
</Properties>
</file>